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IK46Administrativt/Delte dokumenter/General/Anlegg/Enerigismarte idrettsanlegg/2024/"/>
    </mc:Choice>
  </mc:AlternateContent>
  <xr:revisionPtr revIDLastSave="4" documentId="8_{D3D83102-B246-40D9-B3C4-7EEC931BBD9A}" xr6:coauthVersionLast="47" xr6:coauthVersionMax="47" xr10:uidLastSave="{9D585AA7-103A-40CB-9367-BB06FC7E5EC9}"/>
  <bookViews>
    <workbookView xWindow="-120" yWindow="-120" windowWidth="29040" windowHeight="15840" xr2:uid="{A3DC9A6E-3ECD-4A05-8C65-FC433C1D373D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E45" i="1"/>
  <c r="D45" i="1"/>
  <c r="F45" i="1" s="1"/>
  <c r="E44" i="1"/>
  <c r="D44" i="1"/>
  <c r="E43" i="1"/>
  <c r="D43" i="1"/>
  <c r="F43" i="1" s="1"/>
  <c r="E42" i="1"/>
  <c r="D42" i="1"/>
  <c r="E41" i="1"/>
  <c r="D41" i="1"/>
  <c r="E40" i="1"/>
  <c r="D40" i="1"/>
  <c r="E39" i="1"/>
  <c r="D39" i="1"/>
  <c r="F39" i="1" s="1"/>
  <c r="E38" i="1"/>
  <c r="D38" i="1"/>
  <c r="E37" i="1"/>
  <c r="D37" i="1"/>
  <c r="E36" i="1"/>
  <c r="D36" i="1"/>
  <c r="E35" i="1"/>
  <c r="D35" i="1"/>
  <c r="F35" i="1" s="1"/>
  <c r="E34" i="1"/>
  <c r="D34" i="1"/>
  <c r="E33" i="1"/>
  <c r="D33" i="1"/>
  <c r="F33" i="1" s="1"/>
  <c r="E32" i="1"/>
  <c r="D32" i="1"/>
  <c r="E31" i="1"/>
  <c r="D31" i="1"/>
  <c r="F31" i="1" s="1"/>
  <c r="E30" i="1"/>
  <c r="D30" i="1"/>
  <c r="E29" i="1"/>
  <c r="D29" i="1"/>
  <c r="F29" i="1" s="1"/>
  <c r="E28" i="1"/>
  <c r="D28" i="1"/>
  <c r="E27" i="1"/>
  <c r="D27" i="1"/>
  <c r="F27" i="1" s="1"/>
  <c r="E26" i="1"/>
  <c r="D26" i="1"/>
  <c r="E25" i="1"/>
  <c r="D25" i="1"/>
  <c r="F25" i="1" s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F6" i="1" s="1"/>
  <c r="F19" i="1" l="1"/>
  <c r="F13" i="1"/>
  <c r="F20" i="1"/>
  <c r="F24" i="1"/>
  <c r="F32" i="1"/>
  <c r="F36" i="1"/>
  <c r="F40" i="1"/>
  <c r="F44" i="1"/>
  <c r="F16" i="1"/>
  <c r="F23" i="1"/>
  <c r="F11" i="1"/>
  <c r="F8" i="1"/>
  <c r="F10" i="1"/>
  <c r="F12" i="1"/>
  <c r="F17" i="1"/>
  <c r="F30" i="1"/>
  <c r="F18" i="1"/>
  <c r="F34" i="1"/>
  <c r="F22" i="1"/>
  <c r="F38" i="1"/>
  <c r="F7" i="1"/>
  <c r="F9" i="1"/>
  <c r="F21" i="1"/>
  <c r="F26" i="1"/>
  <c r="F28" i="1"/>
  <c r="F37" i="1"/>
  <c r="F42" i="1"/>
  <c r="F41" i="1"/>
</calcChain>
</file>

<file path=xl/sharedStrings.xml><?xml version="1.0" encoding="utf-8"?>
<sst xmlns="http://schemas.openxmlformats.org/spreadsheetml/2006/main" count="54" uniqueCount="53">
  <si>
    <t>KALKULATOR FOR RETTLEIANDE SATSAR VED BYTE AV  LYSANLEGG- STRAUMSMARTE IDRETTSANLEGG  - LYS</t>
  </si>
  <si>
    <t>Anleggstype</t>
  </si>
  <si>
    <t>Anleggskostnad*</t>
  </si>
  <si>
    <t>Spelemidlar maks**</t>
  </si>
  <si>
    <t>Spelemidlar***</t>
  </si>
  <si>
    <t>Maks støtte straumsmart****</t>
  </si>
  <si>
    <t>Eigenfinasierng</t>
  </si>
  <si>
    <t>Maks andel støtte innanfor godkjend søknadssum:</t>
  </si>
  <si>
    <t>1/3 del</t>
  </si>
  <si>
    <t>1/4 del</t>
  </si>
  <si>
    <t>Utandørs anlegg:</t>
  </si>
  <si>
    <t>Anlegg utan eigen sats</t>
  </si>
  <si>
    <t>Kunstgrasbane  64x100 m</t>
  </si>
  <si>
    <t>Kunstgrasbane  50x70 m</t>
  </si>
  <si>
    <t>Kunstgrasbane  40x60 m</t>
  </si>
  <si>
    <t>Kunstgrasbane  30x50 m</t>
  </si>
  <si>
    <t>Treningsfelt fotball min 1500 m2</t>
  </si>
  <si>
    <t>Tursti/joggeløype 1 km (max 3,5mill)</t>
  </si>
  <si>
    <t>Utover 1 km (pr 0,5 km)</t>
  </si>
  <si>
    <t>Innandørs anlegg:</t>
  </si>
  <si>
    <t>Idrettshall 25x45 m</t>
  </si>
  <si>
    <t>Idrettshall 48x45 m</t>
  </si>
  <si>
    <t>Idrettshall 72x45 m</t>
  </si>
  <si>
    <t>Gammal idrettshall 23x44 m</t>
  </si>
  <si>
    <t>Volleyballhall 16x24 m</t>
  </si>
  <si>
    <t>Basketballhall 20x32 m</t>
  </si>
  <si>
    <t>Aktivitetssal 150 m2</t>
  </si>
  <si>
    <t>Aktivitetssal 250 m2</t>
  </si>
  <si>
    <t>Aktivitetssal 350 m2</t>
  </si>
  <si>
    <t>Aktivitetssal 500 m2</t>
  </si>
  <si>
    <t>Basishall 1 min 500 m2</t>
  </si>
  <si>
    <t>Basishall 2 min 750 m2</t>
  </si>
  <si>
    <t>Turnhall min 1125 m2</t>
  </si>
  <si>
    <t>Tennishall (18,3x36,6 m) pr. bane</t>
  </si>
  <si>
    <t xml:space="preserve">Fotballhall 72x110m </t>
  </si>
  <si>
    <t>Fotballhall 56x76 m</t>
  </si>
  <si>
    <t>Fotballhall 46x66 m</t>
  </si>
  <si>
    <t>Fotballhall 36x56 m</t>
  </si>
  <si>
    <t>Ishall 26x20 m</t>
  </si>
  <si>
    <t>Ishall 30x60 m</t>
  </si>
  <si>
    <t>Hurtigløpshall (skøyter)</t>
  </si>
  <si>
    <t>Ridehall 20x42 m</t>
  </si>
  <si>
    <t>Ridehall 20x63 m</t>
  </si>
  <si>
    <t>Opplæringsbassseng 12,5x9,5 m</t>
  </si>
  <si>
    <t>Treningsbasseng 25x12,5 m</t>
  </si>
  <si>
    <t>Konkurransebasseng 25x15,5 m</t>
  </si>
  <si>
    <t>Konkurransebasseng 25x21 m</t>
  </si>
  <si>
    <t>Konkurransebasseng 25x25,5 m</t>
  </si>
  <si>
    <t>Konkurransebasseng 25x50 m</t>
  </si>
  <si>
    <t>FYLL INN i FELTET "ANLEGGSKOSTNAD" FOR BEREKNING AV MAKS TILSKOT, SATSAR FOR NESTE SØKNADSRUNDE (2025) KJEM I JUNI:</t>
  </si>
  <si>
    <t>* Godkjendt søknadssum spelemidlar     ** Maks tildeling spelemidlar for anlegget KUD   *** Spelemidlar ved maks tildeling ****Maks støtte straumsmart avgrensa til 500 000 pr anlegg.</t>
  </si>
  <si>
    <t>Lågaste sats for anleggskostnad på lysanlegg er kr 50.000   Spelemiddelsatsar i tabellen er for søknad i 2024 med tildeling 2025. (med utgått frist)</t>
  </si>
  <si>
    <t>Dersom søknadssum i ordninga er høgre enn tildelte midlar kan ein oppnå lågare prosentsats enn 25% frå Straumsmarte idrettsanlegg.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</si>
</sst>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3" borderId="3" xfId="0" applyFont="1" applyFill="1" applyBorder="1" applyProtection="1">
      <protection locked="0"/>
    </xf>
    <xf numFmtId="3" fontId="2" fillId="4" borderId="4" xfId="0" applyNumberFormat="1" applyFont="1" applyFill="1" applyBorder="1" applyProtection="1">
      <protection locked="0"/>
    </xf>
    <xf numFmtId="3" fontId="2" fillId="5" borderId="4" xfId="0" applyNumberFormat="1" applyFont="1" applyFill="1" applyBorder="1"/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3" fontId="2" fillId="4" borderId="8" xfId="0" applyNumberFormat="1" applyFont="1" applyFill="1" applyBorder="1" applyProtection="1">
      <protection locked="0"/>
    </xf>
    <xf numFmtId="3" fontId="2" fillId="5" borderId="8" xfId="0" applyNumberFormat="1" applyFont="1" applyFill="1" applyBorder="1"/>
    <xf numFmtId="0" fontId="2" fillId="6" borderId="3" xfId="0" applyFont="1" applyFill="1" applyBorder="1" applyProtection="1">
      <protection locked="0"/>
    </xf>
    <xf numFmtId="0" fontId="2" fillId="6" borderId="6" xfId="0" applyFont="1" applyFill="1" applyBorder="1" applyProtection="1">
      <protection locked="0"/>
    </xf>
    <xf numFmtId="0" fontId="2" fillId="6" borderId="7" xfId="0" applyFont="1" applyFill="1" applyBorder="1" applyProtection="1">
      <protection locked="0"/>
    </xf>
    <xf numFmtId="3" fontId="2" fillId="8" borderId="4" xfId="0" applyNumberFormat="1" applyFont="1" applyFill="1" applyBorder="1"/>
    <xf numFmtId="3" fontId="2" fillId="8" borderId="1" xfId="0" applyNumberFormat="1" applyFont="1" applyFill="1" applyBorder="1"/>
    <xf numFmtId="3" fontId="2" fillId="8" borderId="11" xfId="0" applyNumberFormat="1" applyFont="1" applyFill="1" applyBorder="1"/>
    <xf numFmtId="3" fontId="2" fillId="8" borderId="8" xfId="0" applyNumberFormat="1" applyFont="1" applyFill="1" applyBorder="1"/>
    <xf numFmtId="0" fontId="2" fillId="9" borderId="10" xfId="0" applyFont="1" applyFill="1" applyBorder="1" applyProtection="1">
      <protection locked="0"/>
    </xf>
    <xf numFmtId="3" fontId="2" fillId="9" borderId="0" xfId="0" applyNumberFormat="1" applyFont="1" applyFill="1" applyProtection="1">
      <protection locked="0"/>
    </xf>
    <xf numFmtId="3" fontId="2" fillId="9" borderId="0" xfId="0" applyNumberFormat="1" applyFont="1" applyFill="1"/>
    <xf numFmtId="3" fontId="2" fillId="8" borderId="5" xfId="0" applyNumberFormat="1" applyFont="1" applyFill="1" applyBorder="1"/>
    <xf numFmtId="3" fontId="2" fillId="8" borderId="9" xfId="0" applyNumberFormat="1" applyFont="1" applyFill="1" applyBorder="1"/>
    <xf numFmtId="0" fontId="2" fillId="9" borderId="0" xfId="0" applyFont="1" applyFill="1" applyProtection="1">
      <protection locked="0"/>
    </xf>
    <xf numFmtId="0" fontId="1" fillId="8" borderId="3" xfId="0" applyFont="1" applyFill="1" applyBorder="1" applyProtection="1">
      <protection locked="0"/>
    </xf>
    <xf numFmtId="0" fontId="1" fillId="8" borderId="4" xfId="0" applyFont="1" applyFill="1" applyBorder="1" applyProtection="1">
      <protection locked="0"/>
    </xf>
    <xf numFmtId="0" fontId="1" fillId="8" borderId="5" xfId="0" applyFont="1" applyFill="1" applyBorder="1" applyProtection="1">
      <protection locked="0"/>
    </xf>
    <xf numFmtId="0" fontId="2" fillId="7" borderId="7" xfId="0" applyFont="1" applyFill="1" applyBorder="1" applyProtection="1">
      <protection locked="0"/>
    </xf>
    <xf numFmtId="3" fontId="2" fillId="7" borderId="11" xfId="0" applyNumberFormat="1" applyFont="1" applyFill="1" applyBorder="1" applyProtection="1">
      <protection locked="0"/>
    </xf>
    <xf numFmtId="3" fontId="2" fillId="7" borderId="15" xfId="0" applyNumberFormat="1" applyFont="1" applyFill="1" applyBorder="1" applyProtection="1">
      <protection locked="0"/>
    </xf>
    <xf numFmtId="0" fontId="2" fillId="6" borderId="16" xfId="0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Protection="1">
      <protection locked="0"/>
    </xf>
    <xf numFmtId="0" fontId="0" fillId="0" borderId="21" xfId="0" applyBorder="1" applyProtection="1">
      <protection locked="0"/>
    </xf>
    <xf numFmtId="0" fontId="3" fillId="0" borderId="22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4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9" borderId="14" xfId="0" applyFont="1" applyFill="1" applyBorder="1" applyAlignment="1" applyProtection="1">
      <alignment horizontal="left"/>
      <protection locked="0"/>
    </xf>
    <xf numFmtId="0" fontId="1" fillId="9" borderId="12" xfId="0" applyFont="1" applyFill="1" applyBorder="1" applyAlignment="1" applyProtection="1">
      <alignment horizontal="left"/>
      <protection locked="0"/>
    </xf>
    <xf numFmtId="0" fontId="1" fillId="9" borderId="1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206C-E0A9-4AD5-B1FA-FEBB6F408398}">
  <dimension ref="A1:F51"/>
  <sheetViews>
    <sheetView tabSelected="1" topLeftCell="A34" workbookViewId="0">
      <selection activeCell="D56" sqref="D56"/>
    </sheetView>
  </sheetViews>
  <sheetFormatPr defaultColWidth="11.42578125" defaultRowHeight="18.75"/>
  <cols>
    <col min="1" max="1" width="62.5703125" style="1" customWidth="1"/>
    <col min="2" max="2" width="20.7109375" style="1" bestFit="1" customWidth="1"/>
    <col min="3" max="3" width="23" style="1" bestFit="1" customWidth="1"/>
    <col min="4" max="4" width="18.85546875" style="1" bestFit="1" customWidth="1"/>
    <col min="5" max="5" width="35.85546875" style="1" bestFit="1" customWidth="1"/>
    <col min="6" max="6" width="18.85546875" style="1" bestFit="1" customWidth="1"/>
    <col min="7" max="16384" width="11.42578125" style="1"/>
  </cols>
  <sheetData>
    <row r="1" spans="1:6" ht="19.5" thickBot="1">
      <c r="A1" s="40" t="s">
        <v>0</v>
      </c>
      <c r="B1" s="40"/>
      <c r="C1" s="40"/>
      <c r="D1" s="40"/>
      <c r="E1" s="40"/>
      <c r="F1" s="40"/>
    </row>
    <row r="2" spans="1:6" s="2" customFormat="1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</row>
    <row r="3" spans="1:6" ht="19.5" thickBot="1">
      <c r="A3" s="26" t="s">
        <v>7</v>
      </c>
      <c r="B3" s="27"/>
      <c r="C3" s="27"/>
      <c r="D3" s="27" t="s">
        <v>8</v>
      </c>
      <c r="E3" s="27" t="s">
        <v>9</v>
      </c>
      <c r="F3" s="28"/>
    </row>
    <row r="4" spans="1:6" ht="19.5" thickBot="1">
      <c r="A4" s="22"/>
      <c r="B4" s="18"/>
      <c r="C4" s="18"/>
      <c r="D4" s="18"/>
      <c r="E4" s="18"/>
      <c r="F4" s="18"/>
    </row>
    <row r="5" spans="1:6" ht="19.5" thickBot="1">
      <c r="A5" s="41" t="s">
        <v>10</v>
      </c>
      <c r="B5" s="42"/>
      <c r="C5" s="42"/>
      <c r="D5" s="42"/>
      <c r="E5" s="42"/>
      <c r="F5" s="43"/>
    </row>
    <row r="6" spans="1:6" ht="19.5" thickBot="1">
      <c r="A6" s="3" t="s">
        <v>11</v>
      </c>
      <c r="B6" s="4">
        <v>0</v>
      </c>
      <c r="C6" s="13">
        <v>700000</v>
      </c>
      <c r="D6" s="13">
        <f>IF(B6/3&gt;C6,C6,B6/3)</f>
        <v>0</v>
      </c>
      <c r="E6" s="5">
        <f>IF(B6/4&gt;500000,500000,B6/4)</f>
        <v>0</v>
      </c>
      <c r="F6" s="20">
        <f>B6-D6-E6</f>
        <v>0</v>
      </c>
    </row>
    <row r="7" spans="1:6" ht="19.5" thickBot="1">
      <c r="A7" s="6" t="s">
        <v>12</v>
      </c>
      <c r="B7" s="4">
        <v>0</v>
      </c>
      <c r="C7" s="13">
        <v>700000</v>
      </c>
      <c r="D7" s="13">
        <f t="shared" ref="D7:D45" si="0">IF(B7/3&gt;C7,C7,B7/3)</f>
        <v>0</v>
      </c>
      <c r="E7" s="5">
        <f t="shared" ref="E7:E45" si="1">IF(B7/4&gt;500000,500000,B7/4)</f>
        <v>0</v>
      </c>
      <c r="F7" s="20">
        <f t="shared" ref="F7:F45" si="2">B7-D7-E7</f>
        <v>0</v>
      </c>
    </row>
    <row r="8" spans="1:6" ht="19.5" thickBot="1">
      <c r="A8" s="6" t="s">
        <v>13</v>
      </c>
      <c r="B8" s="4">
        <v>0</v>
      </c>
      <c r="C8" s="13">
        <v>300000</v>
      </c>
      <c r="D8" s="13">
        <f t="shared" si="0"/>
        <v>0</v>
      </c>
      <c r="E8" s="5">
        <f t="shared" si="1"/>
        <v>0</v>
      </c>
      <c r="F8" s="20">
        <f t="shared" si="2"/>
        <v>0</v>
      </c>
    </row>
    <row r="9" spans="1:6" ht="19.5" thickBot="1">
      <c r="A9" s="6" t="s">
        <v>14</v>
      </c>
      <c r="B9" s="4">
        <v>0</v>
      </c>
      <c r="C9" s="13">
        <v>100000</v>
      </c>
      <c r="D9" s="13">
        <f t="shared" si="0"/>
        <v>0</v>
      </c>
      <c r="E9" s="5">
        <f t="shared" si="1"/>
        <v>0</v>
      </c>
      <c r="F9" s="20">
        <f t="shared" si="2"/>
        <v>0</v>
      </c>
    </row>
    <row r="10" spans="1:6" ht="19.5" thickBot="1">
      <c r="A10" s="6" t="s">
        <v>15</v>
      </c>
      <c r="B10" s="4">
        <v>0</v>
      </c>
      <c r="C10" s="13">
        <v>100000</v>
      </c>
      <c r="D10" s="13">
        <f t="shared" si="0"/>
        <v>0</v>
      </c>
      <c r="E10" s="5">
        <f t="shared" si="1"/>
        <v>0</v>
      </c>
      <c r="F10" s="20">
        <f t="shared" si="2"/>
        <v>0</v>
      </c>
    </row>
    <row r="11" spans="1:6" ht="19.5" thickBot="1">
      <c r="A11" s="6" t="s">
        <v>16</v>
      </c>
      <c r="B11" s="4">
        <v>0</v>
      </c>
      <c r="C11" s="13">
        <v>350000</v>
      </c>
      <c r="D11" s="13">
        <f t="shared" si="0"/>
        <v>0</v>
      </c>
      <c r="E11" s="5">
        <f t="shared" si="1"/>
        <v>0</v>
      </c>
      <c r="F11" s="20">
        <f>B11-D11-E11</f>
        <v>0</v>
      </c>
    </row>
    <row r="12" spans="1:6" ht="19.5" thickBot="1">
      <c r="A12" s="6" t="s">
        <v>17</v>
      </c>
      <c r="B12" s="4">
        <v>0</v>
      </c>
      <c r="C12" s="13">
        <v>175000</v>
      </c>
      <c r="D12" s="13">
        <f t="shared" si="0"/>
        <v>0</v>
      </c>
      <c r="E12" s="5">
        <f t="shared" si="1"/>
        <v>0</v>
      </c>
      <c r="F12" s="20">
        <f t="shared" si="2"/>
        <v>0</v>
      </c>
    </row>
    <row r="13" spans="1:6" ht="19.5" thickBot="1">
      <c r="A13" s="7" t="s">
        <v>18</v>
      </c>
      <c r="B13" s="8">
        <v>0</v>
      </c>
      <c r="C13" s="16">
        <v>175000</v>
      </c>
      <c r="D13" s="16">
        <f t="shared" si="0"/>
        <v>0</v>
      </c>
      <c r="E13" s="9">
        <f t="shared" si="1"/>
        <v>0</v>
      </c>
      <c r="F13" s="21">
        <f t="shared" si="2"/>
        <v>0</v>
      </c>
    </row>
    <row r="14" spans="1:6" ht="19.5" thickBot="1">
      <c r="A14" s="17"/>
      <c r="B14" s="18"/>
      <c r="C14" s="19"/>
      <c r="D14" s="19"/>
      <c r="E14" s="19"/>
      <c r="F14" s="19"/>
    </row>
    <row r="15" spans="1:6" ht="19.5" thickBot="1">
      <c r="A15" s="41" t="s">
        <v>19</v>
      </c>
      <c r="B15" s="42"/>
      <c r="C15" s="42"/>
      <c r="D15" s="42"/>
      <c r="E15" s="42"/>
      <c r="F15" s="43"/>
    </row>
    <row r="16" spans="1:6" ht="19.5" thickBot="1">
      <c r="A16" s="29" t="s">
        <v>11</v>
      </c>
      <c r="B16" s="8">
        <v>0</v>
      </c>
      <c r="C16" s="16">
        <v>100000</v>
      </c>
      <c r="D16" s="16">
        <f>IF(B16/3&gt;C16,C16,B16/3)</f>
        <v>0</v>
      </c>
      <c r="E16" s="9">
        <f>IF(B16/4&gt;500000,500000,B16/4)</f>
        <v>0</v>
      </c>
      <c r="F16" s="21">
        <f>B16-D16-E16</f>
        <v>0</v>
      </c>
    </row>
    <row r="17" spans="1:6" ht="19.5" thickBot="1">
      <c r="A17" s="10" t="s">
        <v>20</v>
      </c>
      <c r="B17" s="4">
        <v>0</v>
      </c>
      <c r="C17" s="13">
        <v>150000</v>
      </c>
      <c r="D17" s="13">
        <f t="shared" si="0"/>
        <v>0</v>
      </c>
      <c r="E17" s="5">
        <f t="shared" si="1"/>
        <v>0</v>
      </c>
      <c r="F17" s="20">
        <f t="shared" si="2"/>
        <v>0</v>
      </c>
    </row>
    <row r="18" spans="1:6" ht="19.5" thickBot="1">
      <c r="A18" s="11" t="s">
        <v>21</v>
      </c>
      <c r="B18" s="4">
        <v>0</v>
      </c>
      <c r="C18" s="14">
        <v>280000</v>
      </c>
      <c r="D18" s="13">
        <f t="shared" si="0"/>
        <v>0</v>
      </c>
      <c r="E18" s="5">
        <f t="shared" si="1"/>
        <v>0</v>
      </c>
      <c r="F18" s="20">
        <f t="shared" si="2"/>
        <v>0</v>
      </c>
    </row>
    <row r="19" spans="1:6" ht="19.5" thickBot="1">
      <c r="A19" s="11" t="s">
        <v>22</v>
      </c>
      <c r="B19" s="4">
        <v>0</v>
      </c>
      <c r="C19" s="14">
        <v>420000</v>
      </c>
      <c r="D19" s="13">
        <f t="shared" si="0"/>
        <v>0</v>
      </c>
      <c r="E19" s="5">
        <f t="shared" si="1"/>
        <v>0</v>
      </c>
      <c r="F19" s="20">
        <f t="shared" si="2"/>
        <v>0</v>
      </c>
    </row>
    <row r="20" spans="1:6" ht="19.5" thickBot="1">
      <c r="A20" s="11" t="s">
        <v>23</v>
      </c>
      <c r="B20" s="4">
        <v>0</v>
      </c>
      <c r="C20" s="14">
        <v>130000</v>
      </c>
      <c r="D20" s="13">
        <f t="shared" si="0"/>
        <v>0</v>
      </c>
      <c r="E20" s="5">
        <f t="shared" si="1"/>
        <v>0</v>
      </c>
      <c r="F20" s="20">
        <f t="shared" si="2"/>
        <v>0</v>
      </c>
    </row>
    <row r="21" spans="1:6" ht="19.5" thickBot="1">
      <c r="A21" s="11" t="s">
        <v>24</v>
      </c>
      <c r="B21" s="4">
        <v>0</v>
      </c>
      <c r="C21" s="14">
        <v>60000</v>
      </c>
      <c r="D21" s="13">
        <f t="shared" si="0"/>
        <v>0</v>
      </c>
      <c r="E21" s="5">
        <f t="shared" si="1"/>
        <v>0</v>
      </c>
      <c r="F21" s="20">
        <f t="shared" si="2"/>
        <v>0</v>
      </c>
    </row>
    <row r="22" spans="1:6" ht="19.5" thickBot="1">
      <c r="A22" s="11" t="s">
        <v>25</v>
      </c>
      <c r="B22" s="4">
        <v>0</v>
      </c>
      <c r="C22" s="14">
        <v>90000</v>
      </c>
      <c r="D22" s="13">
        <f t="shared" si="0"/>
        <v>0</v>
      </c>
      <c r="E22" s="5">
        <f t="shared" si="1"/>
        <v>0</v>
      </c>
      <c r="F22" s="20">
        <f t="shared" si="2"/>
        <v>0</v>
      </c>
    </row>
    <row r="23" spans="1:6" ht="19.5" thickBot="1">
      <c r="A23" s="11" t="s">
        <v>26</v>
      </c>
      <c r="B23" s="4">
        <v>0</v>
      </c>
      <c r="C23" s="14">
        <v>30000</v>
      </c>
      <c r="D23" s="13">
        <f t="shared" si="0"/>
        <v>0</v>
      </c>
      <c r="E23" s="5">
        <f t="shared" si="1"/>
        <v>0</v>
      </c>
      <c r="F23" s="20">
        <f t="shared" si="2"/>
        <v>0</v>
      </c>
    </row>
    <row r="24" spans="1:6" ht="19.5" thickBot="1">
      <c r="A24" s="11" t="s">
        <v>27</v>
      </c>
      <c r="B24" s="4">
        <v>0</v>
      </c>
      <c r="C24" s="14">
        <v>35000</v>
      </c>
      <c r="D24" s="13">
        <f t="shared" si="0"/>
        <v>0</v>
      </c>
      <c r="E24" s="5">
        <f t="shared" si="1"/>
        <v>0</v>
      </c>
      <c r="F24" s="20">
        <f t="shared" si="2"/>
        <v>0</v>
      </c>
    </row>
    <row r="25" spans="1:6" ht="19.5" thickBot="1">
      <c r="A25" s="11" t="s">
        <v>28</v>
      </c>
      <c r="B25" s="4">
        <v>0</v>
      </c>
      <c r="C25" s="14">
        <v>50000</v>
      </c>
      <c r="D25" s="13">
        <f t="shared" si="0"/>
        <v>0</v>
      </c>
      <c r="E25" s="5">
        <f t="shared" si="1"/>
        <v>0</v>
      </c>
      <c r="F25" s="20">
        <f t="shared" si="2"/>
        <v>0</v>
      </c>
    </row>
    <row r="26" spans="1:6" ht="19.5" thickBot="1">
      <c r="A26" s="11" t="s">
        <v>29</v>
      </c>
      <c r="B26" s="4">
        <v>0</v>
      </c>
      <c r="C26" s="14">
        <v>65000</v>
      </c>
      <c r="D26" s="13">
        <f t="shared" si="0"/>
        <v>0</v>
      </c>
      <c r="E26" s="5">
        <f t="shared" si="1"/>
        <v>0</v>
      </c>
      <c r="F26" s="20">
        <f t="shared" si="2"/>
        <v>0</v>
      </c>
    </row>
    <row r="27" spans="1:6" ht="19.5" thickBot="1">
      <c r="A27" s="11" t="s">
        <v>30</v>
      </c>
      <c r="B27" s="4">
        <v>0</v>
      </c>
      <c r="C27" s="14">
        <v>70000</v>
      </c>
      <c r="D27" s="13">
        <f t="shared" si="0"/>
        <v>0</v>
      </c>
      <c r="E27" s="5">
        <f t="shared" si="1"/>
        <v>0</v>
      </c>
      <c r="F27" s="20">
        <f t="shared" si="2"/>
        <v>0</v>
      </c>
    </row>
    <row r="28" spans="1:6" ht="19.5" thickBot="1">
      <c r="A28" s="11" t="s">
        <v>31</v>
      </c>
      <c r="B28" s="4">
        <v>0</v>
      </c>
      <c r="C28" s="14">
        <v>100000</v>
      </c>
      <c r="D28" s="13">
        <f t="shared" si="0"/>
        <v>0</v>
      </c>
      <c r="E28" s="5">
        <f t="shared" si="1"/>
        <v>0</v>
      </c>
      <c r="F28" s="20">
        <f t="shared" si="2"/>
        <v>0</v>
      </c>
    </row>
    <row r="29" spans="1:6" ht="19.5" thickBot="1">
      <c r="A29" s="11" t="s">
        <v>32</v>
      </c>
      <c r="B29" s="4">
        <v>0</v>
      </c>
      <c r="C29" s="14">
        <v>150000</v>
      </c>
      <c r="D29" s="13">
        <f t="shared" si="0"/>
        <v>0</v>
      </c>
      <c r="E29" s="5">
        <f t="shared" si="1"/>
        <v>0</v>
      </c>
      <c r="F29" s="20">
        <f t="shared" si="2"/>
        <v>0</v>
      </c>
    </row>
    <row r="30" spans="1:6" ht="19.5" thickBot="1">
      <c r="A30" s="11" t="s">
        <v>33</v>
      </c>
      <c r="B30" s="4">
        <v>0</v>
      </c>
      <c r="C30" s="14">
        <v>90000</v>
      </c>
      <c r="D30" s="13">
        <f t="shared" si="0"/>
        <v>0</v>
      </c>
      <c r="E30" s="5">
        <f t="shared" si="1"/>
        <v>0</v>
      </c>
      <c r="F30" s="20">
        <f t="shared" si="2"/>
        <v>0</v>
      </c>
    </row>
    <row r="31" spans="1:6" ht="19.5" thickBot="1">
      <c r="A31" s="11" t="s">
        <v>34</v>
      </c>
      <c r="B31" s="4">
        <v>0</v>
      </c>
      <c r="C31" s="14">
        <v>1050000</v>
      </c>
      <c r="D31" s="13">
        <f t="shared" si="0"/>
        <v>0</v>
      </c>
      <c r="E31" s="5">
        <f t="shared" si="1"/>
        <v>0</v>
      </c>
      <c r="F31" s="20">
        <f t="shared" si="2"/>
        <v>0</v>
      </c>
    </row>
    <row r="32" spans="1:6" ht="19.5" thickBot="1">
      <c r="A32" s="11" t="s">
        <v>35</v>
      </c>
      <c r="B32" s="4">
        <v>12000</v>
      </c>
      <c r="C32" s="14">
        <v>550000</v>
      </c>
      <c r="D32" s="13">
        <f t="shared" si="0"/>
        <v>4000</v>
      </c>
      <c r="E32" s="5">
        <f t="shared" si="1"/>
        <v>3000</v>
      </c>
      <c r="F32" s="20">
        <f t="shared" si="2"/>
        <v>5000</v>
      </c>
    </row>
    <row r="33" spans="1:6" ht="19.5" thickBot="1">
      <c r="A33" s="11" t="s">
        <v>36</v>
      </c>
      <c r="B33" s="4">
        <v>0</v>
      </c>
      <c r="C33" s="14">
        <v>400000</v>
      </c>
      <c r="D33" s="13">
        <f t="shared" si="0"/>
        <v>0</v>
      </c>
      <c r="E33" s="5">
        <f t="shared" si="1"/>
        <v>0</v>
      </c>
      <c r="F33" s="20">
        <f t="shared" si="2"/>
        <v>0</v>
      </c>
    </row>
    <row r="34" spans="1:6" ht="19.5" thickBot="1">
      <c r="A34" s="11" t="s">
        <v>37</v>
      </c>
      <c r="B34" s="4">
        <v>0</v>
      </c>
      <c r="C34" s="14">
        <v>300000</v>
      </c>
      <c r="D34" s="13">
        <f t="shared" si="0"/>
        <v>0</v>
      </c>
      <c r="E34" s="5">
        <f t="shared" si="1"/>
        <v>0</v>
      </c>
      <c r="F34" s="20">
        <f t="shared" si="2"/>
        <v>0</v>
      </c>
    </row>
    <row r="35" spans="1:6" ht="19.5" thickBot="1">
      <c r="A35" s="11" t="s">
        <v>38</v>
      </c>
      <c r="B35" s="4">
        <v>0</v>
      </c>
      <c r="C35" s="14">
        <v>200000</v>
      </c>
      <c r="D35" s="13">
        <f t="shared" si="0"/>
        <v>0</v>
      </c>
      <c r="E35" s="5">
        <f t="shared" si="1"/>
        <v>0</v>
      </c>
      <c r="F35" s="20">
        <f t="shared" si="2"/>
        <v>0</v>
      </c>
    </row>
    <row r="36" spans="1:6" ht="19.5" thickBot="1">
      <c r="A36" s="11" t="s">
        <v>39</v>
      </c>
      <c r="B36" s="4">
        <v>0</v>
      </c>
      <c r="C36" s="14">
        <v>230000</v>
      </c>
      <c r="D36" s="13">
        <f t="shared" si="0"/>
        <v>0</v>
      </c>
      <c r="E36" s="5">
        <f t="shared" si="1"/>
        <v>0</v>
      </c>
      <c r="F36" s="20">
        <f t="shared" si="2"/>
        <v>0</v>
      </c>
    </row>
    <row r="37" spans="1:6" ht="19.5" thickBot="1">
      <c r="A37" s="11" t="s">
        <v>40</v>
      </c>
      <c r="B37" s="4">
        <v>0</v>
      </c>
      <c r="C37" s="14">
        <v>1750000</v>
      </c>
      <c r="D37" s="13">
        <f t="shared" si="0"/>
        <v>0</v>
      </c>
      <c r="E37" s="5">
        <f t="shared" si="1"/>
        <v>0</v>
      </c>
      <c r="F37" s="20">
        <f t="shared" si="2"/>
        <v>0</v>
      </c>
    </row>
    <row r="38" spans="1:6" ht="19.5" thickBot="1">
      <c r="A38" s="11" t="s">
        <v>41</v>
      </c>
      <c r="B38" s="4">
        <v>0</v>
      </c>
      <c r="C38" s="14">
        <v>110000</v>
      </c>
      <c r="D38" s="13">
        <f t="shared" si="0"/>
        <v>0</v>
      </c>
      <c r="E38" s="5">
        <f t="shared" si="1"/>
        <v>0</v>
      </c>
      <c r="F38" s="20">
        <f t="shared" si="2"/>
        <v>0</v>
      </c>
    </row>
    <row r="39" spans="1:6" ht="19.5" thickBot="1">
      <c r="A39" s="11" t="s">
        <v>42</v>
      </c>
      <c r="B39" s="4">
        <v>0</v>
      </c>
      <c r="C39" s="14">
        <v>160000</v>
      </c>
      <c r="D39" s="13">
        <f t="shared" si="0"/>
        <v>0</v>
      </c>
      <c r="E39" s="5">
        <f t="shared" si="1"/>
        <v>0</v>
      </c>
      <c r="F39" s="20">
        <f t="shared" si="2"/>
        <v>0</v>
      </c>
    </row>
    <row r="40" spans="1:6" ht="19.5" thickBot="1">
      <c r="A40" s="11" t="s">
        <v>43</v>
      </c>
      <c r="B40" s="4">
        <v>0</v>
      </c>
      <c r="C40" s="14">
        <v>35000</v>
      </c>
      <c r="D40" s="13">
        <f t="shared" si="0"/>
        <v>0</v>
      </c>
      <c r="E40" s="5">
        <f t="shared" si="1"/>
        <v>0</v>
      </c>
      <c r="F40" s="20">
        <f t="shared" si="2"/>
        <v>0</v>
      </c>
    </row>
    <row r="41" spans="1:6" ht="19.5" thickBot="1">
      <c r="A41" s="11" t="s">
        <v>44</v>
      </c>
      <c r="B41" s="4">
        <v>0</v>
      </c>
      <c r="C41" s="14">
        <v>70000</v>
      </c>
      <c r="D41" s="13">
        <f t="shared" si="0"/>
        <v>0</v>
      </c>
      <c r="E41" s="5">
        <f t="shared" si="1"/>
        <v>0</v>
      </c>
      <c r="F41" s="20">
        <f t="shared" si="2"/>
        <v>0</v>
      </c>
    </row>
    <row r="42" spans="1:6" ht="19.5" thickBot="1">
      <c r="A42" s="11" t="s">
        <v>45</v>
      </c>
      <c r="B42" s="4">
        <v>0</v>
      </c>
      <c r="C42" s="14">
        <v>90000</v>
      </c>
      <c r="D42" s="13">
        <f t="shared" si="0"/>
        <v>0</v>
      </c>
      <c r="E42" s="5">
        <f t="shared" si="1"/>
        <v>0</v>
      </c>
      <c r="F42" s="20">
        <f t="shared" si="2"/>
        <v>0</v>
      </c>
    </row>
    <row r="43" spans="1:6" ht="19.5" thickBot="1">
      <c r="A43" s="11" t="s">
        <v>46</v>
      </c>
      <c r="B43" s="4">
        <v>0</v>
      </c>
      <c r="C43" s="14">
        <v>120000</v>
      </c>
      <c r="D43" s="13">
        <f t="shared" si="0"/>
        <v>0</v>
      </c>
      <c r="E43" s="5">
        <f t="shared" si="1"/>
        <v>0</v>
      </c>
      <c r="F43" s="20">
        <f t="shared" si="2"/>
        <v>0</v>
      </c>
    </row>
    <row r="44" spans="1:6" ht="19.5" thickBot="1">
      <c r="A44" s="11" t="s">
        <v>47</v>
      </c>
      <c r="B44" s="4">
        <v>0</v>
      </c>
      <c r="C44" s="14">
        <v>140000</v>
      </c>
      <c r="D44" s="13">
        <f t="shared" si="0"/>
        <v>0</v>
      </c>
      <c r="E44" s="5">
        <f t="shared" si="1"/>
        <v>0</v>
      </c>
      <c r="F44" s="20">
        <f t="shared" si="2"/>
        <v>0</v>
      </c>
    </row>
    <row r="45" spans="1:6" ht="19.5" thickBot="1">
      <c r="A45" s="12" t="s">
        <v>48</v>
      </c>
      <c r="B45" s="8">
        <v>0</v>
      </c>
      <c r="C45" s="15">
        <v>270000</v>
      </c>
      <c r="D45" s="16">
        <f t="shared" si="0"/>
        <v>0</v>
      </c>
      <c r="E45" s="9">
        <f t="shared" si="1"/>
        <v>0</v>
      </c>
      <c r="F45" s="21">
        <f t="shared" si="2"/>
        <v>0</v>
      </c>
    </row>
    <row r="46" spans="1:6" ht="19.5" thickBot="1"/>
    <row r="47" spans="1:6" ht="19.5" thickBot="1">
      <c r="A47" s="44" t="s">
        <v>49</v>
      </c>
      <c r="B47" s="45"/>
      <c r="C47" s="45"/>
      <c r="D47" s="45"/>
      <c r="E47" s="45"/>
      <c r="F47" s="46"/>
    </row>
    <row r="48" spans="1:6">
      <c r="A48" s="30" t="s">
        <v>50</v>
      </c>
      <c r="B48" s="31"/>
      <c r="C48" s="31"/>
      <c r="D48" s="31"/>
      <c r="E48" s="31"/>
      <c r="F48" s="32"/>
    </row>
    <row r="49" spans="1:6">
      <c r="A49" s="33" t="s">
        <v>51</v>
      </c>
      <c r="B49" s="34"/>
      <c r="C49" s="34"/>
      <c r="D49" s="34"/>
      <c r="E49" s="34"/>
      <c r="F49" s="35"/>
    </row>
    <row r="50" spans="1:6">
      <c r="A50" s="39" t="s">
        <v>52</v>
      </c>
      <c r="D50" s="34"/>
      <c r="E50" s="34"/>
      <c r="F50" s="35"/>
    </row>
    <row r="51" spans="1:6" ht="19.5" thickBot="1">
      <c r="A51" s="36"/>
      <c r="B51" s="37"/>
      <c r="C51" s="37"/>
      <c r="D51" s="37"/>
      <c r="E51" s="37"/>
      <c r="F51" s="38"/>
    </row>
  </sheetData>
  <mergeCells count="4">
    <mergeCell ref="A1:F1"/>
    <mergeCell ref="A15:F15"/>
    <mergeCell ref="A5:F5"/>
    <mergeCell ref="A47:F4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3AFC9C2C476C43A0EBC83FD12C3506" ma:contentTypeVersion="21" ma:contentTypeDescription="Opprett et nytt dokument." ma:contentTypeScope="" ma:versionID="203bca2845f0fc924fff0921377a44ea">
  <xsd:schema xmlns:xsd="http://www.w3.org/2001/XMLSchema" xmlns:xs="http://www.w3.org/2001/XMLSchema" xmlns:p="http://schemas.microsoft.com/office/2006/metadata/properties" xmlns:ns2="0407ded1-0cca-4a9c-a9ed-3adc42b62707" xmlns:ns3="1b3efd35-8258-464b-ae98-a25615be8447" xmlns:ns4="9e538389-cabc-4d4e-918a-8beb7ac0ecaa" targetNamespace="http://schemas.microsoft.com/office/2006/metadata/properties" ma:root="true" ma:fieldsID="cb54146c40f50544a1050dd306647ad2" ns2:_="" ns3:_="" ns4:_="">
    <xsd:import namespace="0407ded1-0cca-4a9c-a9ed-3adc42b62707"/>
    <xsd:import namespace="1b3efd35-8258-464b-ae98-a25615be8447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7ded1-0cca-4a9c-a9ed-3adc42b62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efd35-8258-464b-ae98-a25615be84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427b8b7-6619-4d5c-8687-bff3326b7393}" ma:internalName="TaxCatchAll" ma:showField="CatchAllData" ma:web="1b3efd35-8258-464b-ae98-a25615be8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07ded1-0cca-4a9c-a9ed-3adc42b627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A34DFB37-E630-4480-961A-BC446DAC41E3}"/>
</file>

<file path=customXml/itemProps2.xml><?xml version="1.0" encoding="utf-8"?>
<ds:datastoreItem xmlns:ds="http://schemas.openxmlformats.org/officeDocument/2006/customXml" ds:itemID="{E39FCA15-96DF-4F1E-BAD0-F2B69E90B88F}"/>
</file>

<file path=customXml/itemProps3.xml><?xml version="1.0" encoding="utf-8"?>
<ds:datastoreItem xmlns:ds="http://schemas.openxmlformats.org/officeDocument/2006/customXml" ds:itemID="{E68001C8-B3D3-4947-B32D-F12ECF621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Norges Idrettsforbund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Heggheim, Narve</dc:creator>
  <cp:keywords/>
  <dc:description/>
  <cp:lastModifiedBy>Lockert, Ronny</cp:lastModifiedBy>
  <cp:revision/>
  <dcterms:created xsi:type="dcterms:W3CDTF">2024-03-19T13:11:27Z</dcterms:created>
  <dcterms:modified xsi:type="dcterms:W3CDTF">2025-06-24T10:48:32Z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0x0101003C3AFC9C2C476C43A0EBC83FD12C3506</vt:lpwstr>
  </property>
  <property fmtid="{D5CDD505-2E9C-101B-9397-08002B2CF9AE}" pid="3" name="MediaServiceImageTags">
    <vt:lpwstr/>
  </property>
</Properties>
</file>