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IFIdrettsfag/Delte dokumenter/Forvaltning/LAM/Brev fra NIF til organisasjonen/2025/"/>
    </mc:Choice>
  </mc:AlternateContent>
  <xr:revisionPtr revIDLastSave="118" documentId="8_{2A13B0B8-2669-4F11-A5C0-870061673EF0}" xr6:coauthVersionLast="47" xr6:coauthVersionMax="47" xr10:uidLastSave="{B2E8FD07-19C6-47FC-BD58-8C43A8B848E0}"/>
  <bookViews>
    <workbookView xWindow="28680" yWindow="-120" windowWidth="51840" windowHeight="21120" xr2:uid="{00000000-000D-0000-FFFF-FFFF00000000}"/>
  </bookViews>
  <sheets>
    <sheet name="Enkel fordelingsmodell" sheetId="6" r:id="rId1"/>
    <sheet name="Avansert fordelingsmodell" sheetId="7" r:id="rId2"/>
  </sheets>
  <definedNames>
    <definedName name="_xlnm.Print_Area" localSheetId="1">'Avansert fordelingsmodell'!$A$16:$Q$68</definedName>
    <definedName name="_xlnm.Print_Area" localSheetId="0">'Enkel fordelingsmodell'!$A$11:$L$61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7" l="1"/>
  <c r="G28" i="7"/>
  <c r="F28" i="7"/>
  <c r="L12" i="6"/>
  <c r="O6" i="7"/>
  <c r="M68" i="7"/>
  <c r="L68" i="7"/>
  <c r="O14" i="7" s="1"/>
  <c r="K68" i="7"/>
  <c r="O13" i="7"/>
  <c r="J68" i="7"/>
  <c r="O67" i="7"/>
  <c r="N67" i="7"/>
  <c r="I67" i="7"/>
  <c r="G67" i="7"/>
  <c r="F67" i="7"/>
  <c r="G66" i="7"/>
  <c r="O66" i="7"/>
  <c r="F66" i="7"/>
  <c r="N66" i="7"/>
  <c r="O65" i="7"/>
  <c r="N65" i="7"/>
  <c r="I65" i="7"/>
  <c r="G65" i="7"/>
  <c r="F65" i="7"/>
  <c r="O64" i="7"/>
  <c r="I64" i="7"/>
  <c r="G64" i="7"/>
  <c r="F64" i="7"/>
  <c r="N64" i="7"/>
  <c r="O63" i="7"/>
  <c r="N63" i="7"/>
  <c r="I63" i="7"/>
  <c r="G63" i="7"/>
  <c r="F63" i="7"/>
  <c r="O62" i="7"/>
  <c r="N62" i="7"/>
  <c r="I62" i="7"/>
  <c r="G62" i="7"/>
  <c r="F62" i="7"/>
  <c r="O61" i="7"/>
  <c r="N61" i="7"/>
  <c r="I61" i="7"/>
  <c r="G61" i="7"/>
  <c r="F61" i="7"/>
  <c r="O60" i="7"/>
  <c r="N60" i="7"/>
  <c r="I60" i="7"/>
  <c r="G60" i="7"/>
  <c r="F60" i="7"/>
  <c r="O59" i="7"/>
  <c r="N59" i="7"/>
  <c r="I59" i="7"/>
  <c r="G59" i="7"/>
  <c r="F59" i="7"/>
  <c r="N58" i="7"/>
  <c r="I58" i="7"/>
  <c r="G58" i="7"/>
  <c r="O58" i="7"/>
  <c r="F58" i="7"/>
  <c r="O57" i="7"/>
  <c r="N57" i="7"/>
  <c r="I57" i="7"/>
  <c r="G57" i="7"/>
  <c r="F57" i="7"/>
  <c r="I56" i="7"/>
  <c r="G56" i="7"/>
  <c r="O56" i="7"/>
  <c r="F56" i="7"/>
  <c r="N56" i="7"/>
  <c r="O55" i="7"/>
  <c r="N55" i="7"/>
  <c r="I55" i="7"/>
  <c r="G55" i="7"/>
  <c r="F55" i="7"/>
  <c r="I54" i="7"/>
  <c r="G54" i="7"/>
  <c r="O54" i="7"/>
  <c r="F54" i="7"/>
  <c r="N54" i="7"/>
  <c r="O53" i="7"/>
  <c r="N53" i="7"/>
  <c r="I53" i="7"/>
  <c r="G53" i="7"/>
  <c r="F53" i="7"/>
  <c r="I52" i="7"/>
  <c r="G52" i="7"/>
  <c r="O52" i="7"/>
  <c r="F52" i="7"/>
  <c r="N52" i="7"/>
  <c r="O51" i="7"/>
  <c r="N51" i="7"/>
  <c r="I51" i="7"/>
  <c r="G51" i="7"/>
  <c r="F51" i="7"/>
  <c r="I50" i="7"/>
  <c r="G50" i="7"/>
  <c r="O50" i="7"/>
  <c r="F50" i="7"/>
  <c r="N50" i="7"/>
  <c r="O49" i="7"/>
  <c r="N49" i="7"/>
  <c r="I49" i="7"/>
  <c r="G49" i="7"/>
  <c r="F49" i="7"/>
  <c r="I48" i="7"/>
  <c r="G48" i="7"/>
  <c r="O48" i="7"/>
  <c r="F48" i="7"/>
  <c r="N48" i="7"/>
  <c r="O47" i="7"/>
  <c r="N47" i="7"/>
  <c r="I47" i="7"/>
  <c r="G47" i="7"/>
  <c r="F47" i="7"/>
  <c r="I46" i="7"/>
  <c r="G46" i="7"/>
  <c r="O46" i="7"/>
  <c r="F46" i="7"/>
  <c r="N46" i="7"/>
  <c r="O45" i="7"/>
  <c r="N45" i="7"/>
  <c r="I45" i="7"/>
  <c r="G45" i="7"/>
  <c r="F45" i="7"/>
  <c r="I44" i="7"/>
  <c r="G44" i="7"/>
  <c r="O44" i="7"/>
  <c r="F44" i="7"/>
  <c r="N44" i="7"/>
  <c r="O43" i="7"/>
  <c r="N43" i="7"/>
  <c r="I43" i="7"/>
  <c r="G43" i="7"/>
  <c r="F43" i="7"/>
  <c r="I42" i="7"/>
  <c r="G42" i="7"/>
  <c r="O42" i="7"/>
  <c r="F42" i="7"/>
  <c r="N42" i="7"/>
  <c r="O41" i="7"/>
  <c r="N41" i="7"/>
  <c r="I41" i="7"/>
  <c r="G41" i="7"/>
  <c r="F41" i="7"/>
  <c r="O40" i="7"/>
  <c r="I40" i="7"/>
  <c r="G40" i="7"/>
  <c r="F40" i="7"/>
  <c r="N40" i="7"/>
  <c r="O39" i="7"/>
  <c r="N39" i="7"/>
  <c r="I39" i="7"/>
  <c r="G39" i="7"/>
  <c r="F39" i="7"/>
  <c r="O38" i="7"/>
  <c r="N38" i="7"/>
  <c r="I38" i="7"/>
  <c r="G38" i="7"/>
  <c r="F38" i="7"/>
  <c r="O37" i="7"/>
  <c r="N37" i="7"/>
  <c r="I37" i="7"/>
  <c r="G37" i="7"/>
  <c r="F37" i="7"/>
  <c r="O36" i="7"/>
  <c r="N36" i="7"/>
  <c r="I36" i="7"/>
  <c r="G36" i="7"/>
  <c r="F36" i="7"/>
  <c r="O35" i="7"/>
  <c r="N35" i="7"/>
  <c r="I35" i="7"/>
  <c r="G35" i="7"/>
  <c r="F35" i="7"/>
  <c r="N34" i="7"/>
  <c r="I34" i="7"/>
  <c r="G34" i="7"/>
  <c r="O34" i="7"/>
  <c r="F34" i="7"/>
  <c r="O33" i="7"/>
  <c r="N33" i="7"/>
  <c r="I33" i="7"/>
  <c r="G33" i="7"/>
  <c r="F33" i="7"/>
  <c r="I32" i="7"/>
  <c r="G32" i="7"/>
  <c r="O32" i="7"/>
  <c r="F32" i="7"/>
  <c r="N32" i="7"/>
  <c r="O31" i="7"/>
  <c r="N31" i="7"/>
  <c r="I31" i="7"/>
  <c r="G31" i="7"/>
  <c r="F31" i="7"/>
  <c r="I30" i="7"/>
  <c r="G30" i="7"/>
  <c r="F30" i="7"/>
  <c r="I29" i="7"/>
  <c r="G29" i="7"/>
  <c r="F29" i="7"/>
  <c r="I28" i="7"/>
  <c r="O15" i="7"/>
  <c r="O7" i="7"/>
  <c r="O10" i="7"/>
  <c r="O3" i="7"/>
  <c r="J60" i="6"/>
  <c r="I60" i="6"/>
  <c r="G60" i="6"/>
  <c r="K60" i="6"/>
  <c r="F60" i="6"/>
  <c r="G59" i="6"/>
  <c r="K59" i="6"/>
  <c r="F59" i="6"/>
  <c r="J59" i="6"/>
  <c r="I58" i="6"/>
  <c r="G58" i="6"/>
  <c r="K58" i="6"/>
  <c r="F58" i="6"/>
  <c r="J58" i="6"/>
  <c r="I57" i="6"/>
  <c r="G57" i="6"/>
  <c r="K57" i="6"/>
  <c r="F57" i="6"/>
  <c r="J57" i="6"/>
  <c r="I56" i="6"/>
  <c r="G56" i="6"/>
  <c r="K56" i="6"/>
  <c r="F56" i="6"/>
  <c r="J56" i="6"/>
  <c r="K55" i="6"/>
  <c r="J55" i="6"/>
  <c r="I55" i="6"/>
  <c r="G55" i="6"/>
  <c r="F55" i="6"/>
  <c r="I54" i="6"/>
  <c r="G54" i="6"/>
  <c r="K54" i="6"/>
  <c r="F54" i="6"/>
  <c r="J54" i="6"/>
  <c r="I53" i="6"/>
  <c r="G53" i="6"/>
  <c r="K53" i="6"/>
  <c r="F53" i="6"/>
  <c r="J53" i="6"/>
  <c r="I52" i="6"/>
  <c r="G52" i="6"/>
  <c r="K52" i="6"/>
  <c r="F52" i="6"/>
  <c r="J52" i="6"/>
  <c r="I51" i="6"/>
  <c r="G51" i="6"/>
  <c r="K51" i="6"/>
  <c r="F51" i="6"/>
  <c r="J51" i="6"/>
  <c r="I50" i="6"/>
  <c r="G50" i="6"/>
  <c r="K50" i="6"/>
  <c r="F50" i="6"/>
  <c r="J50" i="6"/>
  <c r="I49" i="6"/>
  <c r="G49" i="6"/>
  <c r="K49" i="6"/>
  <c r="F49" i="6"/>
  <c r="J49" i="6"/>
  <c r="I48" i="6"/>
  <c r="G48" i="6"/>
  <c r="K48" i="6"/>
  <c r="F48" i="6"/>
  <c r="J48" i="6"/>
  <c r="K47" i="6"/>
  <c r="J47" i="6"/>
  <c r="I47" i="6"/>
  <c r="G47" i="6"/>
  <c r="F47" i="6"/>
  <c r="I46" i="6"/>
  <c r="G46" i="6"/>
  <c r="K46" i="6"/>
  <c r="F46" i="6"/>
  <c r="J46" i="6"/>
  <c r="I45" i="6"/>
  <c r="G45" i="6"/>
  <c r="K45" i="6"/>
  <c r="F45" i="6"/>
  <c r="J45" i="6"/>
  <c r="I44" i="6"/>
  <c r="G44" i="6"/>
  <c r="K44" i="6"/>
  <c r="F44" i="6"/>
  <c r="J44" i="6"/>
  <c r="I43" i="6"/>
  <c r="G43" i="6"/>
  <c r="K43" i="6"/>
  <c r="F43" i="6"/>
  <c r="J43" i="6"/>
  <c r="I42" i="6"/>
  <c r="G42" i="6"/>
  <c r="K42" i="6"/>
  <c r="L42" i="6" s="1"/>
  <c r="F42" i="6"/>
  <c r="J42" i="6"/>
  <c r="I41" i="6"/>
  <c r="G41" i="6"/>
  <c r="K41" i="6"/>
  <c r="F41" i="6"/>
  <c r="J41" i="6"/>
  <c r="I40" i="6"/>
  <c r="G40" i="6"/>
  <c r="K40" i="6"/>
  <c r="F40" i="6"/>
  <c r="J40" i="6"/>
  <c r="K39" i="6"/>
  <c r="J39" i="6"/>
  <c r="I39" i="6"/>
  <c r="G39" i="6"/>
  <c r="F39" i="6"/>
  <c r="I38" i="6"/>
  <c r="G38" i="6"/>
  <c r="K38" i="6"/>
  <c r="F38" i="6"/>
  <c r="J38" i="6"/>
  <c r="I37" i="6"/>
  <c r="G37" i="6"/>
  <c r="K37" i="6"/>
  <c r="F37" i="6"/>
  <c r="J37" i="6"/>
  <c r="I36" i="6"/>
  <c r="G36" i="6"/>
  <c r="K36" i="6"/>
  <c r="F36" i="6"/>
  <c r="J36" i="6"/>
  <c r="I35" i="6"/>
  <c r="G35" i="6"/>
  <c r="K35" i="6"/>
  <c r="F35" i="6"/>
  <c r="J35" i="6"/>
  <c r="I34" i="6"/>
  <c r="G34" i="6"/>
  <c r="K34" i="6"/>
  <c r="F34" i="6"/>
  <c r="J34" i="6"/>
  <c r="I33" i="6"/>
  <c r="G33" i="6"/>
  <c r="K33" i="6"/>
  <c r="F33" i="6"/>
  <c r="J33" i="6"/>
  <c r="I32" i="6"/>
  <c r="G32" i="6"/>
  <c r="K32" i="6"/>
  <c r="F32" i="6"/>
  <c r="J32" i="6"/>
  <c r="K31" i="6"/>
  <c r="J31" i="6"/>
  <c r="I31" i="6"/>
  <c r="G31" i="6"/>
  <c r="F31" i="6"/>
  <c r="I30" i="6"/>
  <c r="G30" i="6"/>
  <c r="K30" i="6"/>
  <c r="F30" i="6"/>
  <c r="J30" i="6"/>
  <c r="I29" i="6"/>
  <c r="G29" i="6"/>
  <c r="K29" i="6"/>
  <c r="F29" i="6"/>
  <c r="J29" i="6"/>
  <c r="I28" i="6"/>
  <c r="G28" i="6"/>
  <c r="K28" i="6"/>
  <c r="F28" i="6"/>
  <c r="J28" i="6"/>
  <c r="I27" i="6"/>
  <c r="G27" i="6"/>
  <c r="K27" i="6"/>
  <c r="F27" i="6"/>
  <c r="J27" i="6"/>
  <c r="I26" i="6"/>
  <c r="G26" i="6"/>
  <c r="K26" i="6"/>
  <c r="F26" i="6"/>
  <c r="J26" i="6"/>
  <c r="I25" i="6"/>
  <c r="G25" i="6"/>
  <c r="K25" i="6"/>
  <c r="F25" i="6"/>
  <c r="J25" i="6"/>
  <c r="I24" i="6"/>
  <c r="G24" i="6"/>
  <c r="K24" i="6"/>
  <c r="F24" i="6"/>
  <c r="J24" i="6"/>
  <c r="I23" i="6"/>
  <c r="G23" i="6"/>
  <c r="F23" i="6"/>
  <c r="I22" i="6"/>
  <c r="G22" i="6"/>
  <c r="F22" i="6"/>
  <c r="I21" i="6"/>
  <c r="G21" i="6"/>
  <c r="G61" i="6"/>
  <c r="F21" i="6"/>
  <c r="F61" i="6" s="1"/>
  <c r="L13" i="6"/>
  <c r="L9" i="6"/>
  <c r="O8" i="7"/>
  <c r="O20" i="7"/>
  <c r="O9" i="7"/>
  <c r="O21" i="7"/>
  <c r="L53" i="6" l="1"/>
  <c r="L60" i="6"/>
  <c r="L45" i="6"/>
  <c r="L58" i="6"/>
  <c r="K21" i="6"/>
  <c r="P40" i="7"/>
  <c r="P55" i="7"/>
  <c r="P64" i="7"/>
  <c r="P37" i="7"/>
  <c r="O17" i="7"/>
  <c r="O18" i="7" s="1"/>
  <c r="P46" i="7"/>
  <c r="P54" i="7"/>
  <c r="P48" i="7"/>
  <c r="P56" i="7"/>
  <c r="F68" i="7"/>
  <c r="N30" i="7" s="1"/>
  <c r="P31" i="7"/>
  <c r="P45" i="7"/>
  <c r="P61" i="7"/>
  <c r="P39" i="7"/>
  <c r="P33" i="7"/>
  <c r="P60" i="7"/>
  <c r="P59" i="7"/>
  <c r="P32" i="7"/>
  <c r="P38" i="7"/>
  <c r="P41" i="7"/>
  <c r="P49" i="7"/>
  <c r="P57" i="7"/>
  <c r="P63" i="7"/>
  <c r="P62" i="7"/>
  <c r="P65" i="7"/>
  <c r="P66" i="7"/>
  <c r="P47" i="7"/>
  <c r="P52" i="7"/>
  <c r="P53" i="7"/>
  <c r="P43" i="7"/>
  <c r="P67" i="7"/>
  <c r="P58" i="7"/>
  <c r="P36" i="7"/>
  <c r="P44" i="7"/>
  <c r="P34" i="7"/>
  <c r="P42" i="7"/>
  <c r="P35" i="7"/>
  <c r="P51" i="7"/>
  <c r="P50" i="7"/>
  <c r="L51" i="6"/>
  <c r="L59" i="6"/>
  <c r="L29" i="6"/>
  <c r="L25" i="6"/>
  <c r="L41" i="6"/>
  <c r="L38" i="6"/>
  <c r="J21" i="6"/>
  <c r="G68" i="7"/>
  <c r="O28" i="7" s="1"/>
  <c r="L27" i="6"/>
  <c r="L35" i="6"/>
  <c r="L49" i="6"/>
  <c r="L26" i="6"/>
  <c r="L37" i="6"/>
  <c r="L46" i="6"/>
  <c r="L47" i="6"/>
  <c r="L50" i="6"/>
  <c r="L24" i="6"/>
  <c r="L30" i="6"/>
  <c r="L34" i="6"/>
  <c r="L43" i="6"/>
  <c r="L57" i="6"/>
  <c r="L33" i="6"/>
  <c r="L40" i="6"/>
  <c r="L54" i="6"/>
  <c r="L55" i="6"/>
  <c r="L36" i="6"/>
  <c r="L56" i="6"/>
  <c r="L39" i="6"/>
  <c r="L52" i="6"/>
  <c r="L28" i="6"/>
  <c r="L48" i="6"/>
  <c r="L32" i="6"/>
  <c r="L14" i="6"/>
  <c r="J23" i="6" s="1"/>
  <c r="L31" i="6"/>
  <c r="L44" i="6"/>
  <c r="L21" i="6" l="1"/>
  <c r="N29" i="7"/>
  <c r="N28" i="7"/>
  <c r="O30" i="7"/>
  <c r="P30" i="7" s="1"/>
  <c r="O29" i="7"/>
  <c r="L15" i="6"/>
  <c r="J22" i="6"/>
  <c r="J61" i="6"/>
  <c r="N68" i="7" l="1"/>
  <c r="P28" i="7"/>
  <c r="P29" i="7"/>
  <c r="O68" i="7"/>
  <c r="K23" i="6"/>
  <c r="L23" i="6" s="1"/>
  <c r="K22" i="6"/>
  <c r="K61" i="6" l="1"/>
  <c r="P68" i="7"/>
  <c r="L22" i="6"/>
  <c r="L6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Hurrød, Line</author>
  </authors>
  <commentList>
    <comment ref="I9" authorId="0" shapeId="0" xr:uid="{60D4F231-C95F-47C8-8C13-35FC5A7BAF9C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Beløpet som idrettsrådet KAN fordele til drift av og/eller aktivitet i regi av idrettsrådet.</t>
        </r>
      </text>
    </comment>
    <comment ref="I10" authorId="0" shapeId="0" xr:uid="{145DBF2A-D87D-4E39-9B07-A0969FB60B7C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Beløpet som idrettsrådet tildeler til drift av og/eller aktiviteter i regi av idrettsrådet. Skriv 0,- hvis idrettsrådet ikke benytter seg av 5 %en. </t>
        </r>
      </text>
    </comment>
    <comment ref="I11" authorId="0" shapeId="0" xr:uid="{33E970DA-0C0A-4D4D-A659-93E92F7FE397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Tilskudd fra kommunen som må minst være tilsvarende det beløpet som idrettsrådet eventuelt tildeler til administrasjon og tiltak i regi av idrettsrådet. Beløpet må gjelde inneværende år. Beløpet skal framgå i dette excelarket slik at idrettskretsen kan kontrollere at idrettsrådet ivaretar kravet om tilsvarenhet. Beløpet fra kommunen benyttes i henhold til kravene fra kommunen, og skal ikke legges inn i denne fordelingen av LAM.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Hurrød, Line</author>
  </authors>
  <commentList>
    <comment ref="J3" authorId="0" shapeId="0" xr:uid="{0F50A878-D4EC-41C7-887D-D8CA96FCC29D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Beløpet som idrettsrådet KAN fordele til drift av og/eller aktivitet i regi av idrettsrådet.</t>
        </r>
      </text>
    </comment>
    <comment ref="J4" authorId="0" shapeId="0" xr:uid="{19FE88EB-CB81-4626-905F-8B5B3A945900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Beløpet som idrettsrådet tildeler til drift av og/eller aktiviteter i regi av idrettsrådet. Skriv 0,- hvis idrettsrådet ikke benytter seg av 5 %en. </t>
        </r>
      </text>
    </comment>
    <comment ref="J5" authorId="0" shapeId="0" xr:uid="{C736FB58-AD14-4503-BD8F-21742BE94AA5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Tilskudd fra kommunen som må minst være tilsvarende det beløpet som idrettsrådet eventuelt tildeler til administrasjon og tiltak i regi av idrettsrådet. Beløpet må gjelde inneværende år. Beløpet skal framgå i dette excelarket slik at idrettskretsen kan kontrollere at idrettsrådet ivaretar kravet om tilsvarenhet. Beløpet fra kommunen benyttes i henhold til kravene fra kommunen, og skal ikke legges inn i denne fordelingen av LAM.  </t>
        </r>
      </text>
    </comment>
  </commentList>
</comments>
</file>

<file path=xl/sharedStrings.xml><?xml version="1.0" encoding="utf-8"?>
<sst xmlns="http://schemas.openxmlformats.org/spreadsheetml/2006/main" count="169" uniqueCount="96">
  <si>
    <t>Utregning av Lokale aktivitetsmidler (LAM), enkel modell</t>
  </si>
  <si>
    <t>Tildelt beløp:</t>
  </si>
  <si>
    <t>Idrettsrådet må legge inn tall i de grønne feltene.</t>
  </si>
  <si>
    <t>Tilskudd fra kommunen</t>
  </si>
  <si>
    <t>Beløp til fordeling til idrettslag</t>
  </si>
  <si>
    <t xml:space="preserve">Kvinner </t>
  </si>
  <si>
    <t>Menn</t>
  </si>
  <si>
    <t>6-12</t>
  </si>
  <si>
    <t>13-19</t>
  </si>
  <si>
    <t>6-12 år</t>
  </si>
  <si>
    <t>13-19 år</t>
  </si>
  <si>
    <t>Idrettsråd x</t>
  </si>
  <si>
    <t>Idrettslag 1</t>
  </si>
  <si>
    <t>Idrettslag 2</t>
  </si>
  <si>
    <t>Idrettslag 3</t>
  </si>
  <si>
    <t>Idrettslag 4</t>
  </si>
  <si>
    <t>Idrettslag 5</t>
  </si>
  <si>
    <t>Idrettslag 6</t>
  </si>
  <si>
    <t>Idrettslag 7</t>
  </si>
  <si>
    <t>Idrettslag 8</t>
  </si>
  <si>
    <t>Idrettslag 9</t>
  </si>
  <si>
    <t>Idrettslag 10</t>
  </si>
  <si>
    <t>Idrettslag 11</t>
  </si>
  <si>
    <t>Idrettslag 12</t>
  </si>
  <si>
    <t>Idrettslag 13</t>
  </si>
  <si>
    <t>Idrettslag 14</t>
  </si>
  <si>
    <t>Idrettslag 15</t>
  </si>
  <si>
    <t>Idrettslag 16</t>
  </si>
  <si>
    <t>Idrettslag 17</t>
  </si>
  <si>
    <t>Idrettslag 18</t>
  </si>
  <si>
    <t>Idrettslag 19</t>
  </si>
  <si>
    <t>Idrettslag 20</t>
  </si>
  <si>
    <t>Idrettslag 21</t>
  </si>
  <si>
    <t>Idrettslag 22</t>
  </si>
  <si>
    <t>Idrettslag 23</t>
  </si>
  <si>
    <t>Idrettslag 24</t>
  </si>
  <si>
    <t>Idrettslag 25</t>
  </si>
  <si>
    <t>Idrettslag 26</t>
  </si>
  <si>
    <t>Idrettslag 27</t>
  </si>
  <si>
    <t>Idrettslag 28</t>
  </si>
  <si>
    <t>Idrettslag 29</t>
  </si>
  <si>
    <t>Idrettslag 30</t>
  </si>
  <si>
    <t>Idrettslag 31</t>
  </si>
  <si>
    <t>Idrettslag 32</t>
  </si>
  <si>
    <t>Idrettslag 33</t>
  </si>
  <si>
    <t>Idrettslag 34</t>
  </si>
  <si>
    <t>Idrettslag 35</t>
  </si>
  <si>
    <t>Idrettslag 36</t>
  </si>
  <si>
    <t>Idrettslag 37</t>
  </si>
  <si>
    <t>Idrettslag 38</t>
  </si>
  <si>
    <t>Idrettslag 39</t>
  </si>
  <si>
    <t>Idrettslag 40</t>
  </si>
  <si>
    <t>Utregning av Lokale aktivitetsmidler (LAM), avansert modell</t>
  </si>
  <si>
    <t>1/3 av totalbeløpet SKAL gå til barn</t>
  </si>
  <si>
    <t>1/3 av totalbeløpet SKAL gå til ungdom</t>
  </si>
  <si>
    <t>Minimum 1/3 barn</t>
  </si>
  <si>
    <t>1/3 er til disposisjon</t>
  </si>
  <si>
    <t>Minimum 1/3 ungdom</t>
  </si>
  <si>
    <t>Fordelt beløp til idrettsråd</t>
  </si>
  <si>
    <t>Til disposisjon 1/3</t>
  </si>
  <si>
    <t>- Grunnstøtte</t>
  </si>
  <si>
    <t>Grunnstøtte</t>
  </si>
  <si>
    <t>- Ekstrastøtte ungdom 13-19 år</t>
  </si>
  <si>
    <t>Ekstra ungdom</t>
  </si>
  <si>
    <t>- Andre tiltak</t>
  </si>
  <si>
    <t>Allidrett</t>
  </si>
  <si>
    <t>Parautøvere</t>
  </si>
  <si>
    <t>Andre tiltak</t>
  </si>
  <si>
    <t>-      Tiltak for å holde kostnadene ved deltakelse i idrett og fysiske aktivitet nede. </t>
  </si>
  <si>
    <t>Ekstra barn</t>
  </si>
  <si>
    <t>-      Tiltak for å inkludere barn og ungdom som er underrepresentert i organisert idrett.  </t>
  </si>
  <si>
    <t>Sum til disposisjon</t>
  </si>
  <si>
    <t>-      Idrettsaktivitet for ikke-medlemmer innenfor målgruppene med mål om å rekruttere inn i ordinær aktivitet. Et eksempel på dette kan være «Åpen hall».  </t>
  </si>
  <si>
    <t>Rest ikke fordelt</t>
  </si>
  <si>
    <t>-      Trener- og lederutdanning for idrettslag som har aktivitet for målgruppene.  </t>
  </si>
  <si>
    <t>- Eventuell ekstra til barn 6-12 år</t>
  </si>
  <si>
    <t>Ungdom 13-19</t>
  </si>
  <si>
    <t>(1/3 + ekstra ungdom)</t>
  </si>
  <si>
    <t>Barn 6-12</t>
  </si>
  <si>
    <t>(1/3 + ekstra barn)</t>
  </si>
  <si>
    <t xml:space="preserve">Idrettsrådet kan velge bort kriterier som ikke ønskes brukt. </t>
  </si>
  <si>
    <t xml:space="preserve">Fyll inn medlemstall eller aktivitetstall for hvert idrettslag: </t>
  </si>
  <si>
    <t>Totalt</t>
  </si>
  <si>
    <t xml:space="preserve">I dette arket kan idrettsråd sette inn medlemstallene for barn og ungdom per 31.12. </t>
  </si>
  <si>
    <t>Det beregnes automatisk hodestøtte ut fra en todeling på 1/3 til 6-12 år og 2/3 til 13-19 år.</t>
  </si>
  <si>
    <t>Alternativt kan idrettsrådet benytte ark 2 (avansert fordeling) for å beregne fordelingen etter flere kriterier enn kun medlemstall/aktivitetstall.</t>
  </si>
  <si>
    <t xml:space="preserve">Tallene som står der nå må endres av idrettsrådet. </t>
  </si>
  <si>
    <t>Maks 5 % som KAN tildeles til idrettsrådet</t>
  </si>
  <si>
    <t>Ved rødt tall er det tildelt for mye til idrettsrådet</t>
  </si>
  <si>
    <t>Barn 1/3</t>
  </si>
  <si>
    <t>Ungdom 2/3</t>
  </si>
  <si>
    <r>
      <t xml:space="preserve">1/3 til disposisjon </t>
    </r>
    <r>
      <rPr>
        <b/>
        <sz val="14"/>
        <rFont val="Calibri"/>
        <family val="2"/>
        <scheme val="minor"/>
      </rPr>
      <t>kan</t>
    </r>
    <r>
      <rPr>
        <sz val="14"/>
        <rFont val="Calibri"/>
        <family val="2"/>
        <scheme val="minor"/>
      </rPr>
      <t xml:space="preserve"> idrettsråd fordele til:</t>
    </r>
  </si>
  <si>
    <t>- Allidrettstilbud for barn og ungdom 6-19 år.</t>
  </si>
  <si>
    <t>- Idrettstilbud for parautøvere 6-19 år.</t>
  </si>
  <si>
    <t xml:space="preserve">Idrettsrådet må legge inn tall i de grønne feltene. </t>
  </si>
  <si>
    <t>Fordelt beløp til idrettsrådet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</si>
</sst>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0.0\ %"/>
    <numFmt numFmtId="168" formatCode="#,##0.00_ ;[Red]\-#,##0.00\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25"/>
      <color indexed="8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4" fillId="0" borderId="0"/>
    <xf numFmtId="0" fontId="4" fillId="0" borderId="0">
      <alignment wrapText="1"/>
    </xf>
    <xf numFmtId="164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8" fillId="0" borderId="0" xfId="2" applyFont="1"/>
    <xf numFmtId="0" fontId="9" fillId="0" borderId="0" xfId="2" applyFont="1"/>
    <xf numFmtId="0" fontId="10" fillId="0" borderId="0" xfId="2" applyFont="1"/>
    <xf numFmtId="0" fontId="10" fillId="0" borderId="0" xfId="2" quotePrefix="1" applyFont="1"/>
    <xf numFmtId="0" fontId="11" fillId="0" borderId="0" xfId="2" quotePrefix="1" applyFont="1" applyAlignment="1">
      <alignment vertical="center"/>
    </xf>
    <xf numFmtId="0" fontId="12" fillId="0" borderId="0" xfId="6" applyFont="1"/>
    <xf numFmtId="168" fontId="10" fillId="0" borderId="1" xfId="7" applyNumberFormat="1" applyFont="1" applyFill="1" applyBorder="1"/>
    <xf numFmtId="166" fontId="13" fillId="3" borderId="1" xfId="5" applyFont="1" applyFill="1" applyBorder="1"/>
    <xf numFmtId="0" fontId="12" fillId="0" borderId="6" xfId="6" applyFont="1" applyBorder="1"/>
    <xf numFmtId="166" fontId="12" fillId="0" borderId="1" xfId="5" applyFont="1" applyFill="1" applyBorder="1"/>
    <xf numFmtId="0" fontId="13" fillId="0" borderId="0" xfId="6" applyFont="1" applyAlignment="1">
      <alignment vertical="center"/>
    </xf>
    <xf numFmtId="0" fontId="13" fillId="0" borderId="9" xfId="2" applyFont="1" applyBorder="1" applyAlignment="1">
      <alignment horizontal="centerContinuous" vertical="center"/>
    </xf>
    <xf numFmtId="0" fontId="13" fillId="0" borderId="11" xfId="6" applyFont="1" applyBorder="1"/>
    <xf numFmtId="0" fontId="13" fillId="0" borderId="9" xfId="6" applyFont="1" applyBorder="1"/>
    <xf numFmtId="0" fontId="13" fillId="0" borderId="8" xfId="6" applyFont="1" applyBorder="1"/>
    <xf numFmtId="0" fontId="10" fillId="0" borderId="7" xfId="2" applyFont="1" applyBorder="1"/>
    <xf numFmtId="0" fontId="13" fillId="0" borderId="1" xfId="2" applyFont="1" applyBorder="1" applyAlignment="1">
      <alignment horizontal="right" vertical="center"/>
    </xf>
    <xf numFmtId="0" fontId="9" fillId="0" borderId="1" xfId="2" applyFont="1" applyBorder="1"/>
    <xf numFmtId="1" fontId="12" fillId="0" borderId="0" xfId="6" applyNumberFormat="1" applyFont="1"/>
    <xf numFmtId="0" fontId="12" fillId="0" borderId="7" xfId="6" applyFont="1" applyBorder="1"/>
    <xf numFmtId="0" fontId="12" fillId="0" borderId="1" xfId="6" applyFont="1" applyBorder="1"/>
    <xf numFmtId="0" fontId="12" fillId="0" borderId="5" xfId="6" applyFont="1" applyBorder="1"/>
    <xf numFmtId="1" fontId="10" fillId="0" borderId="1" xfId="2" applyNumberFormat="1" applyFont="1" applyBorder="1" applyProtection="1">
      <protection locked="0"/>
    </xf>
    <xf numFmtId="167" fontId="12" fillId="0" borderId="0" xfId="8" applyNumberFormat="1" applyFont="1" applyFill="1" applyBorder="1" applyAlignment="1" applyProtection="1"/>
    <xf numFmtId="0" fontId="12" fillId="0" borderId="7" xfId="2" applyFont="1" applyBorder="1" applyAlignment="1">
      <alignment vertical="center"/>
    </xf>
    <xf numFmtId="165" fontId="12" fillId="0" borderId="1" xfId="7" applyFont="1" applyFill="1" applyBorder="1" applyAlignment="1" applyProtection="1"/>
    <xf numFmtId="165" fontId="12" fillId="0" borderId="5" xfId="7" applyFont="1" applyFill="1" applyBorder="1" applyAlignment="1" applyProtection="1"/>
    <xf numFmtId="0" fontId="13" fillId="0" borderId="4" xfId="6" applyFont="1" applyBorder="1"/>
    <xf numFmtId="0" fontId="13" fillId="0" borderId="16" xfId="6" applyFont="1" applyBorder="1"/>
    <xf numFmtId="1" fontId="13" fillId="0" borderId="3" xfId="6" applyNumberFormat="1" applyFont="1" applyBorder="1"/>
    <xf numFmtId="0" fontId="13" fillId="0" borderId="0" xfId="6" applyFont="1"/>
    <xf numFmtId="166" fontId="13" fillId="0" borderId="4" xfId="5" applyFont="1" applyFill="1" applyBorder="1" applyAlignment="1" applyProtection="1"/>
    <xf numFmtId="165" fontId="13" fillId="0" borderId="3" xfId="7" applyFont="1" applyFill="1" applyBorder="1" applyAlignment="1" applyProtection="1"/>
    <xf numFmtId="165" fontId="13" fillId="0" borderId="2" xfId="7" applyFont="1" applyFill="1" applyBorder="1" applyAlignment="1" applyProtection="1"/>
    <xf numFmtId="166" fontId="12" fillId="0" borderId="0" xfId="5" applyFont="1" applyFill="1" applyBorder="1" applyAlignment="1" applyProtection="1"/>
    <xf numFmtId="4" fontId="13" fillId="3" borderId="1" xfId="5" applyNumberFormat="1" applyFont="1" applyFill="1" applyBorder="1"/>
    <xf numFmtId="4" fontId="12" fillId="0" borderId="1" xfId="5" applyNumberFormat="1" applyFont="1" applyFill="1" applyBorder="1"/>
    <xf numFmtId="4" fontId="12" fillId="4" borderId="1" xfId="5" applyNumberFormat="1" applyFont="1" applyFill="1" applyBorder="1"/>
    <xf numFmtId="4" fontId="12" fillId="0" borderId="1" xfId="5" applyNumberFormat="1" applyFont="1" applyFill="1" applyBorder="1" applyAlignment="1" applyProtection="1"/>
    <xf numFmtId="0" fontId="10" fillId="0" borderId="0" xfId="2" quotePrefix="1" applyFont="1" applyAlignment="1">
      <alignment horizontal="left" vertical="center"/>
    </xf>
    <xf numFmtId="4" fontId="13" fillId="0" borderId="1" xfId="5" applyNumberFormat="1" applyFont="1" applyFill="1" applyBorder="1" applyAlignment="1" applyProtection="1"/>
    <xf numFmtId="165" fontId="12" fillId="0" borderId="0" xfId="6" applyNumberFormat="1" applyFont="1"/>
    <xf numFmtId="0" fontId="13" fillId="0" borderId="10" xfId="6" applyFont="1" applyBorder="1"/>
    <xf numFmtId="10" fontId="10" fillId="0" borderId="0" xfId="8" applyNumberFormat="1" applyFont="1"/>
    <xf numFmtId="165" fontId="10" fillId="0" borderId="0" xfId="2" applyNumberFormat="1" applyFont="1"/>
    <xf numFmtId="4" fontId="10" fillId="6" borderId="1" xfId="2" applyNumberFormat="1" applyFont="1" applyFill="1" applyBorder="1"/>
    <xf numFmtId="165" fontId="10" fillId="6" borderId="1" xfId="7" applyFont="1" applyFill="1" applyBorder="1"/>
    <xf numFmtId="0" fontId="12" fillId="0" borderId="14" xfId="6" applyFont="1" applyBorder="1"/>
    <xf numFmtId="0" fontId="12" fillId="0" borderId="15" xfId="6" applyFont="1" applyBorder="1"/>
    <xf numFmtId="0" fontId="12" fillId="0" borderId="6" xfId="6" applyFont="1" applyBorder="1"/>
    <xf numFmtId="0" fontId="13" fillId="0" borderId="12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16" fontId="13" fillId="0" borderId="12" xfId="6" applyNumberFormat="1" applyFont="1" applyBorder="1" applyAlignment="1">
      <alignment horizontal="center"/>
    </xf>
    <xf numFmtId="16" fontId="13" fillId="0" borderId="10" xfId="6" applyNumberFormat="1" applyFont="1" applyBorder="1" applyAlignment="1">
      <alignment horizontal="center"/>
    </xf>
    <xf numFmtId="0" fontId="10" fillId="0" borderId="14" xfId="2" applyFont="1" applyBorder="1"/>
    <xf numFmtId="0" fontId="10" fillId="0" borderId="15" xfId="2" applyFont="1" applyBorder="1"/>
    <xf numFmtId="0" fontId="10" fillId="0" borderId="6" xfId="2" applyFont="1" applyBorder="1"/>
    <xf numFmtId="0" fontId="10" fillId="6" borderId="14" xfId="2" applyFont="1" applyFill="1" applyBorder="1"/>
    <xf numFmtId="0" fontId="10" fillId="6" borderId="15" xfId="2" applyFont="1" applyFill="1" applyBorder="1"/>
    <xf numFmtId="0" fontId="10" fillId="6" borderId="6" xfId="2" applyFont="1" applyFill="1" applyBorder="1"/>
    <xf numFmtId="0" fontId="9" fillId="3" borderId="14" xfId="2" applyFont="1" applyFill="1" applyBorder="1"/>
    <xf numFmtId="0" fontId="9" fillId="3" borderId="15" xfId="2" applyFont="1" applyFill="1" applyBorder="1"/>
    <xf numFmtId="0" fontId="9" fillId="3" borderId="6" xfId="2" applyFont="1" applyFill="1" applyBorder="1"/>
    <xf numFmtId="0" fontId="12" fillId="0" borderId="1" xfId="6" applyFont="1" applyBorder="1"/>
    <xf numFmtId="0" fontId="10" fillId="0" borderId="0" xfId="2" quotePrefix="1" applyFont="1" applyAlignment="1">
      <alignment horizontal="center" vertical="center" wrapText="1"/>
    </xf>
    <xf numFmtId="0" fontId="12" fillId="5" borderId="1" xfId="6" applyFont="1" applyFill="1" applyBorder="1"/>
    <xf numFmtId="0" fontId="13" fillId="0" borderId="1" xfId="6" applyFont="1" applyBorder="1"/>
    <xf numFmtId="0" fontId="9" fillId="3" borderId="1" xfId="2" applyFont="1" applyFill="1" applyBorder="1"/>
    <xf numFmtId="0" fontId="10" fillId="0" borderId="1" xfId="2" applyFont="1" applyBorder="1"/>
    <xf numFmtId="0" fontId="10" fillId="6" borderId="1" xfId="2" applyFont="1" applyFill="1" applyBorder="1"/>
    <xf numFmtId="0" fontId="12" fillId="4" borderId="1" xfId="6" applyFont="1" applyFill="1" applyBorder="1"/>
    <xf numFmtId="4" fontId="12" fillId="2" borderId="1" xfId="5" applyNumberFormat="1" applyFont="1" applyFill="1" applyBorder="1" applyAlignment="1" applyProtection="1">
      <protection locked="0"/>
    </xf>
    <xf numFmtId="4" fontId="10" fillId="2" borderId="1" xfId="2" applyNumberFormat="1" applyFont="1" applyFill="1" applyBorder="1" applyProtection="1">
      <protection locked="0"/>
    </xf>
    <xf numFmtId="165" fontId="12" fillId="2" borderId="6" xfId="7" applyFont="1" applyFill="1" applyBorder="1" applyAlignment="1" applyProtection="1">
      <alignment vertical="center"/>
      <protection locked="0"/>
    </xf>
    <xf numFmtId="165" fontId="12" fillId="2" borderId="1" xfId="7" applyFont="1" applyFill="1" applyBorder="1" applyAlignment="1" applyProtection="1">
      <alignment vertical="center"/>
      <protection locked="0"/>
    </xf>
    <xf numFmtId="165" fontId="12" fillId="2" borderId="13" xfId="7" applyFont="1" applyFill="1" applyBorder="1" applyAlignment="1" applyProtection="1">
      <alignment vertical="center"/>
      <protection locked="0"/>
    </xf>
    <xf numFmtId="0" fontId="12" fillId="2" borderId="7" xfId="3" applyFont="1" applyFill="1" applyBorder="1" applyAlignment="1" applyProtection="1">
      <alignment vertical="center"/>
      <protection locked="0"/>
    </xf>
    <xf numFmtId="0" fontId="14" fillId="2" borderId="1" xfId="2" applyFont="1" applyFill="1" applyBorder="1" applyAlignment="1" applyProtection="1">
      <alignment horizontal="right" vertical="top" readingOrder="1"/>
      <protection locked="0"/>
    </xf>
    <xf numFmtId="0" fontId="14" fillId="2" borderId="1" xfId="2" applyFont="1" applyFill="1" applyBorder="1" applyAlignment="1" applyProtection="1">
      <alignment vertical="top" readingOrder="1"/>
      <protection locked="0"/>
    </xf>
    <xf numFmtId="0" fontId="13" fillId="2" borderId="11" xfId="6" applyFont="1" applyFill="1" applyBorder="1" applyAlignment="1" applyProtection="1">
      <alignment horizontal="left" vertical="center"/>
      <protection locked="0"/>
    </xf>
    <xf numFmtId="165" fontId="9" fillId="2" borderId="1" xfId="7" applyFont="1" applyFill="1" applyBorder="1" applyProtection="1">
      <protection locked="0"/>
    </xf>
    <xf numFmtId="165" fontId="10" fillId="2" borderId="1" xfId="7" applyFont="1" applyFill="1" applyBorder="1" applyProtection="1">
      <protection locked="0"/>
    </xf>
  </cellXfs>
  <cellStyles count="9">
    <cellStyle name="Komma 2" xfId="7" xr:uid="{A01084E8-29A6-4EA4-B302-61483E6714C2}"/>
    <cellStyle name="Normal" xfId="0" builtinId="0"/>
    <cellStyle name="Normal 2" xfId="3" xr:uid="{00000000-0005-0000-0000-000002000000}"/>
    <cellStyle name="Normal 5" xfId="2" xr:uid="{00000000-0005-0000-0000-000003000000}"/>
    <cellStyle name="Normal 6" xfId="6" xr:uid="{00000000-0005-0000-0000-000004000000}"/>
    <cellStyle name="Prosent 4" xfId="1" xr:uid="{00000000-0005-0000-0000-000005000000}"/>
    <cellStyle name="Prosent 4 2" xfId="8" xr:uid="{7274A4C3-D0F9-4700-9F66-BA1B9D8FDD64}"/>
    <cellStyle name="Tusenskille 3" xfId="5" xr:uid="{00000000-0005-0000-0000-000006000000}"/>
    <cellStyle name="Valuta 2" xfId="4" xr:uid="{00000000-0005-0000-0000-000007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732F-A0EC-4797-AAC5-F610AAE8E63F}">
  <sheetPr>
    <pageSetUpPr fitToPage="1"/>
  </sheetPr>
  <dimension ref="A1:M63"/>
  <sheetViews>
    <sheetView tabSelected="1" zoomScale="70" zoomScaleNormal="70" workbookViewId="0">
      <selection activeCell="R22" sqref="R22"/>
    </sheetView>
  </sheetViews>
  <sheetFormatPr baseColWidth="10" defaultColWidth="11.42578125" defaultRowHeight="18.75" x14ac:dyDescent="0.3"/>
  <cols>
    <col min="1" max="1" width="30.5703125" style="3" customWidth="1"/>
    <col min="2" max="2" width="6.42578125" style="3" bestFit="1" customWidth="1"/>
    <col min="3" max="3" width="7.7109375" style="3" bestFit="1" customWidth="1"/>
    <col min="4" max="4" width="6.42578125" style="3" bestFit="1" customWidth="1"/>
    <col min="5" max="5" width="7.7109375" style="3" bestFit="1" customWidth="1"/>
    <col min="6" max="6" width="10" style="3" bestFit="1" customWidth="1"/>
    <col min="7" max="7" width="11.140625" style="3" bestFit="1" customWidth="1"/>
    <col min="8" max="8" width="11.42578125" style="3"/>
    <col min="9" max="9" width="31.42578125" style="3" customWidth="1"/>
    <col min="10" max="10" width="17.5703125" style="3" bestFit="1" customWidth="1"/>
    <col min="11" max="11" width="19.140625" style="3" bestFit="1" customWidth="1"/>
    <col min="12" max="12" width="18.85546875" style="3" bestFit="1" customWidth="1"/>
    <col min="13" max="13" width="13.7109375" style="3" bestFit="1" customWidth="1"/>
    <col min="14" max="16384" width="11.42578125" style="3"/>
  </cols>
  <sheetData>
    <row r="1" spans="1:13" ht="23.25" x14ac:dyDescent="0.35">
      <c r="A1" s="1" t="s">
        <v>0</v>
      </c>
      <c r="B1" s="2"/>
      <c r="C1" s="2"/>
      <c r="D1" s="2"/>
      <c r="E1" s="2"/>
    </row>
    <row r="2" spans="1:13" x14ac:dyDescent="0.3">
      <c r="A2" s="2"/>
      <c r="B2" s="2"/>
      <c r="C2" s="2"/>
      <c r="D2" s="2"/>
      <c r="E2" s="2"/>
    </row>
    <row r="3" spans="1:13" x14ac:dyDescent="0.3">
      <c r="A3" s="3" t="s">
        <v>83</v>
      </c>
    </row>
    <row r="4" spans="1:13" x14ac:dyDescent="0.3">
      <c r="A4" s="3" t="s">
        <v>84</v>
      </c>
    </row>
    <row r="5" spans="1:13" ht="15" customHeight="1" x14ac:dyDescent="0.3"/>
    <row r="6" spans="1:13" x14ac:dyDescent="0.3">
      <c r="A6" s="3" t="s">
        <v>85</v>
      </c>
      <c r="B6" s="2"/>
      <c r="C6" s="2"/>
      <c r="D6" s="2"/>
      <c r="E6" s="2"/>
    </row>
    <row r="7" spans="1:13" x14ac:dyDescent="0.3">
      <c r="B7" s="4"/>
      <c r="C7" s="4"/>
      <c r="D7" s="4"/>
      <c r="E7" s="4"/>
    </row>
    <row r="8" spans="1:13" x14ac:dyDescent="0.3">
      <c r="A8" s="3" t="s">
        <v>2</v>
      </c>
      <c r="B8" s="5"/>
      <c r="C8" s="5"/>
      <c r="D8" s="5"/>
      <c r="E8" s="5"/>
      <c r="F8" s="5"/>
      <c r="G8" s="5"/>
      <c r="I8" s="55" t="s">
        <v>1</v>
      </c>
      <c r="J8" s="56"/>
      <c r="K8" s="57"/>
      <c r="L8" s="81">
        <v>100000</v>
      </c>
    </row>
    <row r="9" spans="1:13" x14ac:dyDescent="0.3">
      <c r="A9" s="4" t="s">
        <v>86</v>
      </c>
      <c r="B9" s="5"/>
      <c r="C9" s="5"/>
      <c r="D9" s="5"/>
      <c r="E9" s="5"/>
      <c r="F9" s="5"/>
      <c r="G9" s="5"/>
      <c r="I9" s="58" t="s">
        <v>87</v>
      </c>
      <c r="J9" s="59"/>
      <c r="K9" s="60"/>
      <c r="L9" s="47">
        <f>L8*5%</f>
        <v>5000</v>
      </c>
    </row>
    <row r="10" spans="1:13" x14ac:dyDescent="0.3">
      <c r="A10" s="5"/>
      <c r="B10" s="5"/>
      <c r="C10" s="5"/>
      <c r="D10" s="5"/>
      <c r="E10" s="5"/>
      <c r="F10" s="5"/>
      <c r="G10" s="5"/>
      <c r="I10" s="55" t="s">
        <v>58</v>
      </c>
      <c r="J10" s="56"/>
      <c r="K10" s="57"/>
      <c r="L10" s="82">
        <v>5000</v>
      </c>
    </row>
    <row r="11" spans="1:13" x14ac:dyDescent="0.3">
      <c r="A11" s="5"/>
      <c r="B11" s="5"/>
      <c r="C11" s="5"/>
      <c r="D11" s="5"/>
      <c r="E11" s="5"/>
      <c r="F11" s="5"/>
      <c r="G11" s="5"/>
      <c r="H11" s="6"/>
      <c r="I11" s="55" t="s">
        <v>3</v>
      </c>
      <c r="J11" s="56"/>
      <c r="K11" s="57"/>
      <c r="M11" s="82">
        <v>10000</v>
      </c>
    </row>
    <row r="12" spans="1:13" x14ac:dyDescent="0.3">
      <c r="A12" s="5"/>
      <c r="B12" s="5"/>
      <c r="C12" s="5"/>
      <c r="D12" s="5"/>
      <c r="E12" s="5"/>
      <c r="F12" s="5"/>
      <c r="G12" s="5"/>
      <c r="H12" s="6"/>
      <c r="I12" s="55" t="s">
        <v>88</v>
      </c>
      <c r="J12" s="56"/>
      <c r="K12" s="57"/>
      <c r="L12" s="7">
        <f>IF((M11-L10)&gt;=0,0,M11-L10)</f>
        <v>0</v>
      </c>
    </row>
    <row r="13" spans="1:13" x14ac:dyDescent="0.3">
      <c r="A13" s="5"/>
      <c r="B13" s="5"/>
      <c r="C13" s="5"/>
      <c r="D13" s="5"/>
      <c r="E13" s="5"/>
      <c r="F13" s="5"/>
      <c r="G13" s="5"/>
      <c r="H13" s="6"/>
      <c r="I13" s="61" t="s">
        <v>4</v>
      </c>
      <c r="J13" s="62"/>
      <c r="K13" s="63"/>
      <c r="L13" s="8">
        <f>L8-L10</f>
        <v>95000</v>
      </c>
    </row>
    <row r="14" spans="1:13" x14ac:dyDescent="0.3">
      <c r="A14" s="5"/>
      <c r="B14" s="5"/>
      <c r="C14" s="5"/>
      <c r="D14" s="5"/>
      <c r="E14" s="5"/>
      <c r="F14" s="5"/>
      <c r="G14" s="5"/>
      <c r="H14" s="6"/>
      <c r="I14" s="48" t="s">
        <v>89</v>
      </c>
      <c r="J14" s="49"/>
      <c r="K14" s="50"/>
      <c r="L14" s="10">
        <f>L13/3</f>
        <v>31666.666666666668</v>
      </c>
    </row>
    <row r="15" spans="1:13" x14ac:dyDescent="0.3">
      <c r="A15" s="5"/>
      <c r="B15" s="5"/>
      <c r="C15" s="5"/>
      <c r="D15" s="5"/>
      <c r="E15" s="5"/>
      <c r="F15" s="5"/>
      <c r="G15" s="5"/>
      <c r="H15" s="6"/>
      <c r="I15" s="48" t="s">
        <v>90</v>
      </c>
      <c r="J15" s="49"/>
      <c r="K15" s="50"/>
      <c r="L15" s="10">
        <f>L13-L14</f>
        <v>63333.333333333328</v>
      </c>
    </row>
    <row r="16" spans="1:13" x14ac:dyDescent="0.3">
      <c r="F16" s="6"/>
      <c r="G16" s="6"/>
      <c r="H16" s="6"/>
    </row>
    <row r="17" spans="1:12" x14ac:dyDescent="0.3">
      <c r="A17" s="2" t="s">
        <v>81</v>
      </c>
      <c r="B17" s="2"/>
      <c r="C17" s="2"/>
      <c r="D17" s="2"/>
      <c r="E17" s="2"/>
      <c r="F17" s="6"/>
      <c r="G17" s="6"/>
      <c r="H17" s="6"/>
      <c r="I17" s="6"/>
      <c r="J17" s="6"/>
      <c r="K17" s="6"/>
      <c r="L17" s="6"/>
    </row>
    <row r="18" spans="1:12" ht="19.5" thickBot="1" x14ac:dyDescent="0.35">
      <c r="A18" s="6"/>
      <c r="B18" s="6"/>
      <c r="C18" s="6"/>
      <c r="D18" s="6"/>
      <c r="E18" s="6"/>
      <c r="F18" s="11"/>
      <c r="G18" s="11"/>
      <c r="H18" s="6"/>
      <c r="I18" s="6"/>
      <c r="J18" s="6"/>
      <c r="K18" s="6"/>
      <c r="L18" s="6"/>
    </row>
    <row r="19" spans="1:12" x14ac:dyDescent="0.3">
      <c r="A19" s="80" t="s">
        <v>11</v>
      </c>
      <c r="B19" s="51" t="s">
        <v>5</v>
      </c>
      <c r="C19" s="52"/>
      <c r="D19" s="12" t="s">
        <v>6</v>
      </c>
      <c r="E19" s="12"/>
      <c r="F19" s="53" t="s">
        <v>82</v>
      </c>
      <c r="G19" s="54"/>
      <c r="H19" s="6"/>
      <c r="I19" s="13"/>
      <c r="J19" s="14" t="s">
        <v>78</v>
      </c>
      <c r="K19" s="14" t="s">
        <v>76</v>
      </c>
      <c r="L19" s="15" t="s">
        <v>82</v>
      </c>
    </row>
    <row r="20" spans="1:12" x14ac:dyDescent="0.3">
      <c r="A20" s="16"/>
      <c r="B20" s="17" t="s">
        <v>7</v>
      </c>
      <c r="C20" s="17" t="s">
        <v>8</v>
      </c>
      <c r="D20" s="17" t="s">
        <v>7</v>
      </c>
      <c r="E20" s="17" t="s">
        <v>8</v>
      </c>
      <c r="F20" s="18" t="s">
        <v>9</v>
      </c>
      <c r="G20" s="18" t="s">
        <v>10</v>
      </c>
      <c r="H20" s="19"/>
      <c r="I20" s="20"/>
      <c r="J20" s="21"/>
      <c r="K20" s="21"/>
      <c r="L20" s="22"/>
    </row>
    <row r="21" spans="1:12" x14ac:dyDescent="0.3">
      <c r="A21" s="77" t="s">
        <v>12</v>
      </c>
      <c r="B21" s="78">
        <v>0</v>
      </c>
      <c r="C21" s="78">
        <v>0</v>
      </c>
      <c r="D21" s="78">
        <v>3</v>
      </c>
      <c r="E21" s="79">
        <v>5</v>
      </c>
      <c r="F21" s="23">
        <f>B21+D21</f>
        <v>3</v>
      </c>
      <c r="G21" s="23">
        <f>C21+E21</f>
        <v>5</v>
      </c>
      <c r="H21" s="24"/>
      <c r="I21" s="25" t="str">
        <f t="shared" ref="I21:I58" si="0">A21</f>
        <v>Idrettslag 1</v>
      </c>
      <c r="J21" s="26">
        <f t="shared" ref="J21:J60" si="1">IF(F21=0,0,$L$14/$F$61*F21)</f>
        <v>5277.7777777777783</v>
      </c>
      <c r="K21" s="26">
        <f t="shared" ref="K21:K60" si="2">IF(G21=0,0,$L$15/$G$61*G21)</f>
        <v>7916.6666666666661</v>
      </c>
      <c r="L21" s="27">
        <f t="shared" ref="L21:L60" si="3">ROUND(SUM(J21:K21),0)</f>
        <v>13194</v>
      </c>
    </row>
    <row r="22" spans="1:12" x14ac:dyDescent="0.3">
      <c r="A22" s="77" t="s">
        <v>13</v>
      </c>
      <c r="B22" s="78">
        <v>5</v>
      </c>
      <c r="C22" s="78">
        <v>15</v>
      </c>
      <c r="D22" s="78">
        <v>0</v>
      </c>
      <c r="E22" s="79">
        <v>0</v>
      </c>
      <c r="F22" s="23">
        <f>B22+D22</f>
        <v>5</v>
      </c>
      <c r="G22" s="23">
        <f>C22+E22</f>
        <v>15</v>
      </c>
      <c r="H22" s="24"/>
      <c r="I22" s="25" t="str">
        <f t="shared" si="0"/>
        <v>Idrettslag 2</v>
      </c>
      <c r="J22" s="26">
        <f t="shared" si="1"/>
        <v>8796.2962962962974</v>
      </c>
      <c r="K22" s="26">
        <f t="shared" si="2"/>
        <v>23750</v>
      </c>
      <c r="L22" s="27">
        <f t="shared" si="3"/>
        <v>32546</v>
      </c>
    </row>
    <row r="23" spans="1:12" x14ac:dyDescent="0.3">
      <c r="A23" s="77" t="s">
        <v>14</v>
      </c>
      <c r="B23" s="78">
        <v>10</v>
      </c>
      <c r="C23" s="78">
        <v>20</v>
      </c>
      <c r="D23" s="78">
        <v>0</v>
      </c>
      <c r="E23" s="79">
        <v>0</v>
      </c>
      <c r="F23" s="23">
        <f t="shared" ref="F23:G60" si="4">B23+D23</f>
        <v>10</v>
      </c>
      <c r="G23" s="23">
        <f t="shared" si="4"/>
        <v>20</v>
      </c>
      <c r="H23" s="24"/>
      <c r="I23" s="25" t="str">
        <f t="shared" si="0"/>
        <v>Idrettslag 3</v>
      </c>
      <c r="J23" s="26">
        <f t="shared" si="1"/>
        <v>17592.592592592595</v>
      </c>
      <c r="K23" s="26">
        <f t="shared" si="2"/>
        <v>31666.666666666664</v>
      </c>
      <c r="L23" s="27">
        <f t="shared" si="3"/>
        <v>49259</v>
      </c>
    </row>
    <row r="24" spans="1:12" x14ac:dyDescent="0.3">
      <c r="A24" s="77" t="s">
        <v>15</v>
      </c>
      <c r="B24" s="78">
        <v>0</v>
      </c>
      <c r="C24" s="78">
        <v>0</v>
      </c>
      <c r="D24" s="78">
        <v>0</v>
      </c>
      <c r="E24" s="79">
        <v>0</v>
      </c>
      <c r="F24" s="23">
        <f t="shared" si="4"/>
        <v>0</v>
      </c>
      <c r="G24" s="23">
        <f t="shared" si="4"/>
        <v>0</v>
      </c>
      <c r="H24" s="24"/>
      <c r="I24" s="25" t="str">
        <f t="shared" si="0"/>
        <v>Idrettslag 4</v>
      </c>
      <c r="J24" s="26">
        <f t="shared" si="1"/>
        <v>0</v>
      </c>
      <c r="K24" s="26">
        <f t="shared" si="2"/>
        <v>0</v>
      </c>
      <c r="L24" s="27">
        <f t="shared" si="3"/>
        <v>0</v>
      </c>
    </row>
    <row r="25" spans="1:12" x14ac:dyDescent="0.3">
      <c r="A25" s="77" t="s">
        <v>16</v>
      </c>
      <c r="B25" s="78">
        <v>0</v>
      </c>
      <c r="C25" s="78">
        <v>0</v>
      </c>
      <c r="D25" s="78">
        <v>0</v>
      </c>
      <c r="E25" s="79">
        <v>0</v>
      </c>
      <c r="F25" s="23">
        <f t="shared" si="4"/>
        <v>0</v>
      </c>
      <c r="G25" s="23">
        <f t="shared" si="4"/>
        <v>0</v>
      </c>
      <c r="H25" s="24"/>
      <c r="I25" s="25" t="str">
        <f t="shared" si="0"/>
        <v>Idrettslag 5</v>
      </c>
      <c r="J25" s="26">
        <f t="shared" si="1"/>
        <v>0</v>
      </c>
      <c r="K25" s="26">
        <f t="shared" si="2"/>
        <v>0</v>
      </c>
      <c r="L25" s="27">
        <f t="shared" si="3"/>
        <v>0</v>
      </c>
    </row>
    <row r="26" spans="1:12" x14ac:dyDescent="0.3">
      <c r="A26" s="77" t="s">
        <v>17</v>
      </c>
      <c r="B26" s="78">
        <v>0</v>
      </c>
      <c r="C26" s="78">
        <v>0</v>
      </c>
      <c r="D26" s="78">
        <v>0</v>
      </c>
      <c r="E26" s="79">
        <v>0</v>
      </c>
      <c r="F26" s="23">
        <f t="shared" si="4"/>
        <v>0</v>
      </c>
      <c r="G26" s="23">
        <f t="shared" si="4"/>
        <v>0</v>
      </c>
      <c r="H26" s="24"/>
      <c r="I26" s="25" t="str">
        <f t="shared" si="0"/>
        <v>Idrettslag 6</v>
      </c>
      <c r="J26" s="26">
        <f t="shared" si="1"/>
        <v>0</v>
      </c>
      <c r="K26" s="26">
        <f t="shared" si="2"/>
        <v>0</v>
      </c>
      <c r="L26" s="27">
        <f t="shared" si="3"/>
        <v>0</v>
      </c>
    </row>
    <row r="27" spans="1:12" x14ac:dyDescent="0.3">
      <c r="A27" s="77" t="s">
        <v>18</v>
      </c>
      <c r="B27" s="78">
        <v>0</v>
      </c>
      <c r="C27" s="78">
        <v>0</v>
      </c>
      <c r="D27" s="78">
        <v>0</v>
      </c>
      <c r="E27" s="79">
        <v>0</v>
      </c>
      <c r="F27" s="23">
        <f t="shared" si="4"/>
        <v>0</v>
      </c>
      <c r="G27" s="23">
        <f t="shared" si="4"/>
        <v>0</v>
      </c>
      <c r="H27" s="24"/>
      <c r="I27" s="25" t="str">
        <f t="shared" si="0"/>
        <v>Idrettslag 7</v>
      </c>
      <c r="J27" s="26">
        <f t="shared" si="1"/>
        <v>0</v>
      </c>
      <c r="K27" s="26">
        <f t="shared" si="2"/>
        <v>0</v>
      </c>
      <c r="L27" s="27">
        <f t="shared" si="3"/>
        <v>0</v>
      </c>
    </row>
    <row r="28" spans="1:12" x14ac:dyDescent="0.3">
      <c r="A28" s="77" t="s">
        <v>19</v>
      </c>
      <c r="B28" s="78">
        <v>0</v>
      </c>
      <c r="C28" s="78">
        <v>0</v>
      </c>
      <c r="D28" s="78">
        <v>0</v>
      </c>
      <c r="E28" s="79">
        <v>0</v>
      </c>
      <c r="F28" s="23">
        <f t="shared" si="4"/>
        <v>0</v>
      </c>
      <c r="G28" s="23">
        <f t="shared" si="4"/>
        <v>0</v>
      </c>
      <c r="H28" s="24"/>
      <c r="I28" s="25" t="str">
        <f t="shared" si="0"/>
        <v>Idrettslag 8</v>
      </c>
      <c r="J28" s="26">
        <f t="shared" si="1"/>
        <v>0</v>
      </c>
      <c r="K28" s="26">
        <f t="shared" si="2"/>
        <v>0</v>
      </c>
      <c r="L28" s="27">
        <f t="shared" si="3"/>
        <v>0</v>
      </c>
    </row>
    <row r="29" spans="1:12" x14ac:dyDescent="0.3">
      <c r="A29" s="77" t="s">
        <v>20</v>
      </c>
      <c r="B29" s="78">
        <v>0</v>
      </c>
      <c r="C29" s="78">
        <v>0</v>
      </c>
      <c r="D29" s="78">
        <v>0</v>
      </c>
      <c r="E29" s="79">
        <v>0</v>
      </c>
      <c r="F29" s="23">
        <f t="shared" si="4"/>
        <v>0</v>
      </c>
      <c r="G29" s="23">
        <f t="shared" si="4"/>
        <v>0</v>
      </c>
      <c r="H29" s="24"/>
      <c r="I29" s="25" t="str">
        <f t="shared" si="0"/>
        <v>Idrettslag 9</v>
      </c>
      <c r="J29" s="26">
        <f t="shared" si="1"/>
        <v>0</v>
      </c>
      <c r="K29" s="26">
        <f t="shared" si="2"/>
        <v>0</v>
      </c>
      <c r="L29" s="27">
        <f t="shared" si="3"/>
        <v>0</v>
      </c>
    </row>
    <row r="30" spans="1:12" x14ac:dyDescent="0.3">
      <c r="A30" s="77" t="s">
        <v>21</v>
      </c>
      <c r="B30" s="78">
        <v>0</v>
      </c>
      <c r="C30" s="78">
        <v>0</v>
      </c>
      <c r="D30" s="78">
        <v>0</v>
      </c>
      <c r="E30" s="79">
        <v>0</v>
      </c>
      <c r="F30" s="23">
        <f t="shared" si="4"/>
        <v>0</v>
      </c>
      <c r="G30" s="23">
        <f t="shared" si="4"/>
        <v>0</v>
      </c>
      <c r="H30" s="24"/>
      <c r="I30" s="25" t="str">
        <f t="shared" si="0"/>
        <v>Idrettslag 10</v>
      </c>
      <c r="J30" s="26">
        <f t="shared" si="1"/>
        <v>0</v>
      </c>
      <c r="K30" s="26">
        <f t="shared" si="2"/>
        <v>0</v>
      </c>
      <c r="L30" s="27">
        <f t="shared" si="3"/>
        <v>0</v>
      </c>
    </row>
    <row r="31" spans="1:12" x14ac:dyDescent="0.3">
      <c r="A31" s="77" t="s">
        <v>22</v>
      </c>
      <c r="B31" s="78">
        <v>0</v>
      </c>
      <c r="C31" s="78">
        <v>0</v>
      </c>
      <c r="D31" s="78">
        <v>0</v>
      </c>
      <c r="E31" s="79">
        <v>0</v>
      </c>
      <c r="F31" s="23">
        <f t="shared" si="4"/>
        <v>0</v>
      </c>
      <c r="G31" s="23">
        <f t="shared" si="4"/>
        <v>0</v>
      </c>
      <c r="H31" s="24"/>
      <c r="I31" s="25" t="str">
        <f t="shared" si="0"/>
        <v>Idrettslag 11</v>
      </c>
      <c r="J31" s="26">
        <f t="shared" si="1"/>
        <v>0</v>
      </c>
      <c r="K31" s="26">
        <f t="shared" si="2"/>
        <v>0</v>
      </c>
      <c r="L31" s="27">
        <f t="shared" si="3"/>
        <v>0</v>
      </c>
    </row>
    <row r="32" spans="1:12" x14ac:dyDescent="0.3">
      <c r="A32" s="77" t="s">
        <v>23</v>
      </c>
      <c r="B32" s="78">
        <v>0</v>
      </c>
      <c r="C32" s="78">
        <v>0</v>
      </c>
      <c r="D32" s="78">
        <v>0</v>
      </c>
      <c r="E32" s="79">
        <v>0</v>
      </c>
      <c r="F32" s="23">
        <f t="shared" si="4"/>
        <v>0</v>
      </c>
      <c r="G32" s="23">
        <f t="shared" si="4"/>
        <v>0</v>
      </c>
      <c r="H32" s="24"/>
      <c r="I32" s="25" t="str">
        <f t="shared" si="0"/>
        <v>Idrettslag 12</v>
      </c>
      <c r="J32" s="26">
        <f t="shared" si="1"/>
        <v>0</v>
      </c>
      <c r="K32" s="26">
        <f t="shared" si="2"/>
        <v>0</v>
      </c>
      <c r="L32" s="27">
        <f t="shared" si="3"/>
        <v>0</v>
      </c>
    </row>
    <row r="33" spans="1:12" x14ac:dyDescent="0.3">
      <c r="A33" s="77" t="s">
        <v>24</v>
      </c>
      <c r="B33" s="78">
        <v>0</v>
      </c>
      <c r="C33" s="78">
        <v>0</v>
      </c>
      <c r="D33" s="78">
        <v>0</v>
      </c>
      <c r="E33" s="79">
        <v>0</v>
      </c>
      <c r="F33" s="23">
        <f t="shared" si="4"/>
        <v>0</v>
      </c>
      <c r="G33" s="23">
        <f t="shared" si="4"/>
        <v>0</v>
      </c>
      <c r="H33" s="24"/>
      <c r="I33" s="25" t="str">
        <f t="shared" si="0"/>
        <v>Idrettslag 13</v>
      </c>
      <c r="J33" s="26">
        <f t="shared" si="1"/>
        <v>0</v>
      </c>
      <c r="K33" s="26">
        <f t="shared" si="2"/>
        <v>0</v>
      </c>
      <c r="L33" s="27">
        <f t="shared" si="3"/>
        <v>0</v>
      </c>
    </row>
    <row r="34" spans="1:12" x14ac:dyDescent="0.3">
      <c r="A34" s="77" t="s">
        <v>25</v>
      </c>
      <c r="B34" s="78">
        <v>0</v>
      </c>
      <c r="C34" s="78">
        <v>0</v>
      </c>
      <c r="D34" s="78">
        <v>0</v>
      </c>
      <c r="E34" s="79">
        <v>0</v>
      </c>
      <c r="F34" s="23">
        <f t="shared" si="4"/>
        <v>0</v>
      </c>
      <c r="G34" s="23">
        <f t="shared" si="4"/>
        <v>0</v>
      </c>
      <c r="H34" s="24"/>
      <c r="I34" s="25" t="str">
        <f t="shared" si="0"/>
        <v>Idrettslag 14</v>
      </c>
      <c r="J34" s="26">
        <f t="shared" si="1"/>
        <v>0</v>
      </c>
      <c r="K34" s="26">
        <f t="shared" si="2"/>
        <v>0</v>
      </c>
      <c r="L34" s="27">
        <f t="shared" si="3"/>
        <v>0</v>
      </c>
    </row>
    <row r="35" spans="1:12" x14ac:dyDescent="0.3">
      <c r="A35" s="77" t="s">
        <v>26</v>
      </c>
      <c r="B35" s="78">
        <v>0</v>
      </c>
      <c r="C35" s="78">
        <v>0</v>
      </c>
      <c r="D35" s="78">
        <v>0</v>
      </c>
      <c r="E35" s="79">
        <v>0</v>
      </c>
      <c r="F35" s="23">
        <f t="shared" si="4"/>
        <v>0</v>
      </c>
      <c r="G35" s="23">
        <f t="shared" si="4"/>
        <v>0</v>
      </c>
      <c r="H35" s="24"/>
      <c r="I35" s="25" t="str">
        <f t="shared" si="0"/>
        <v>Idrettslag 15</v>
      </c>
      <c r="J35" s="26">
        <f t="shared" si="1"/>
        <v>0</v>
      </c>
      <c r="K35" s="26">
        <f t="shared" si="2"/>
        <v>0</v>
      </c>
      <c r="L35" s="27">
        <f t="shared" si="3"/>
        <v>0</v>
      </c>
    </row>
    <row r="36" spans="1:12" x14ac:dyDescent="0.3">
      <c r="A36" s="77" t="s">
        <v>27</v>
      </c>
      <c r="B36" s="78">
        <v>0</v>
      </c>
      <c r="C36" s="78">
        <v>0</v>
      </c>
      <c r="D36" s="78">
        <v>0</v>
      </c>
      <c r="E36" s="79">
        <v>0</v>
      </c>
      <c r="F36" s="23">
        <f t="shared" si="4"/>
        <v>0</v>
      </c>
      <c r="G36" s="23">
        <f t="shared" si="4"/>
        <v>0</v>
      </c>
      <c r="H36" s="24"/>
      <c r="I36" s="25" t="str">
        <f t="shared" si="0"/>
        <v>Idrettslag 16</v>
      </c>
      <c r="J36" s="26">
        <f t="shared" si="1"/>
        <v>0</v>
      </c>
      <c r="K36" s="26">
        <f t="shared" si="2"/>
        <v>0</v>
      </c>
      <c r="L36" s="27">
        <f t="shared" si="3"/>
        <v>0</v>
      </c>
    </row>
    <row r="37" spans="1:12" x14ac:dyDescent="0.3">
      <c r="A37" s="77" t="s">
        <v>28</v>
      </c>
      <c r="B37" s="78">
        <v>0</v>
      </c>
      <c r="C37" s="78">
        <v>0</v>
      </c>
      <c r="D37" s="78">
        <v>0</v>
      </c>
      <c r="E37" s="79">
        <v>0</v>
      </c>
      <c r="F37" s="23">
        <f t="shared" si="4"/>
        <v>0</v>
      </c>
      <c r="G37" s="23">
        <f t="shared" si="4"/>
        <v>0</v>
      </c>
      <c r="H37" s="24"/>
      <c r="I37" s="25" t="str">
        <f t="shared" si="0"/>
        <v>Idrettslag 17</v>
      </c>
      <c r="J37" s="26">
        <f t="shared" si="1"/>
        <v>0</v>
      </c>
      <c r="K37" s="26">
        <f t="shared" si="2"/>
        <v>0</v>
      </c>
      <c r="L37" s="27">
        <f t="shared" si="3"/>
        <v>0</v>
      </c>
    </row>
    <row r="38" spans="1:12" x14ac:dyDescent="0.3">
      <c r="A38" s="77" t="s">
        <v>29</v>
      </c>
      <c r="B38" s="78">
        <v>0</v>
      </c>
      <c r="C38" s="78">
        <v>0</v>
      </c>
      <c r="D38" s="78">
        <v>0</v>
      </c>
      <c r="E38" s="79">
        <v>0</v>
      </c>
      <c r="F38" s="23">
        <f t="shared" si="4"/>
        <v>0</v>
      </c>
      <c r="G38" s="23">
        <f t="shared" si="4"/>
        <v>0</v>
      </c>
      <c r="H38" s="24"/>
      <c r="I38" s="25" t="str">
        <f t="shared" si="0"/>
        <v>Idrettslag 18</v>
      </c>
      <c r="J38" s="26">
        <f t="shared" si="1"/>
        <v>0</v>
      </c>
      <c r="K38" s="26">
        <f t="shared" si="2"/>
        <v>0</v>
      </c>
      <c r="L38" s="27">
        <f t="shared" si="3"/>
        <v>0</v>
      </c>
    </row>
    <row r="39" spans="1:12" x14ac:dyDescent="0.3">
      <c r="A39" s="77" t="s">
        <v>30</v>
      </c>
      <c r="B39" s="78">
        <v>0</v>
      </c>
      <c r="C39" s="78">
        <v>0</v>
      </c>
      <c r="D39" s="78">
        <v>0</v>
      </c>
      <c r="E39" s="79">
        <v>0</v>
      </c>
      <c r="F39" s="23">
        <f t="shared" si="4"/>
        <v>0</v>
      </c>
      <c r="G39" s="23">
        <f t="shared" si="4"/>
        <v>0</v>
      </c>
      <c r="H39" s="24"/>
      <c r="I39" s="25" t="str">
        <f t="shared" si="0"/>
        <v>Idrettslag 19</v>
      </c>
      <c r="J39" s="26">
        <f t="shared" si="1"/>
        <v>0</v>
      </c>
      <c r="K39" s="26">
        <f t="shared" si="2"/>
        <v>0</v>
      </c>
      <c r="L39" s="27">
        <f t="shared" si="3"/>
        <v>0</v>
      </c>
    </row>
    <row r="40" spans="1:12" x14ac:dyDescent="0.3">
      <c r="A40" s="77" t="s">
        <v>31</v>
      </c>
      <c r="B40" s="78">
        <v>0</v>
      </c>
      <c r="C40" s="78">
        <v>0</v>
      </c>
      <c r="D40" s="78">
        <v>0</v>
      </c>
      <c r="E40" s="79">
        <v>0</v>
      </c>
      <c r="F40" s="23">
        <f t="shared" si="4"/>
        <v>0</v>
      </c>
      <c r="G40" s="23">
        <f t="shared" si="4"/>
        <v>0</v>
      </c>
      <c r="H40" s="24"/>
      <c r="I40" s="25" t="str">
        <f t="shared" si="0"/>
        <v>Idrettslag 20</v>
      </c>
      <c r="J40" s="26">
        <f t="shared" si="1"/>
        <v>0</v>
      </c>
      <c r="K40" s="26">
        <f t="shared" si="2"/>
        <v>0</v>
      </c>
      <c r="L40" s="27">
        <f t="shared" si="3"/>
        <v>0</v>
      </c>
    </row>
    <row r="41" spans="1:12" x14ac:dyDescent="0.3">
      <c r="A41" s="77" t="s">
        <v>32</v>
      </c>
      <c r="B41" s="78">
        <v>0</v>
      </c>
      <c r="C41" s="78">
        <v>0</v>
      </c>
      <c r="D41" s="78">
        <v>0</v>
      </c>
      <c r="E41" s="79">
        <v>0</v>
      </c>
      <c r="F41" s="23">
        <f t="shared" si="4"/>
        <v>0</v>
      </c>
      <c r="G41" s="23">
        <f t="shared" si="4"/>
        <v>0</v>
      </c>
      <c r="H41" s="24"/>
      <c r="I41" s="25" t="str">
        <f t="shared" si="0"/>
        <v>Idrettslag 21</v>
      </c>
      <c r="J41" s="26">
        <f t="shared" si="1"/>
        <v>0</v>
      </c>
      <c r="K41" s="26">
        <f t="shared" si="2"/>
        <v>0</v>
      </c>
      <c r="L41" s="27">
        <f t="shared" si="3"/>
        <v>0</v>
      </c>
    </row>
    <row r="42" spans="1:12" x14ac:dyDescent="0.3">
      <c r="A42" s="77" t="s">
        <v>33</v>
      </c>
      <c r="B42" s="78">
        <v>0</v>
      </c>
      <c r="C42" s="78">
        <v>0</v>
      </c>
      <c r="D42" s="78">
        <v>0</v>
      </c>
      <c r="E42" s="79">
        <v>0</v>
      </c>
      <c r="F42" s="23">
        <f t="shared" si="4"/>
        <v>0</v>
      </c>
      <c r="G42" s="23">
        <f t="shared" si="4"/>
        <v>0</v>
      </c>
      <c r="H42" s="24"/>
      <c r="I42" s="25" t="str">
        <f t="shared" si="0"/>
        <v>Idrettslag 22</v>
      </c>
      <c r="J42" s="26">
        <f t="shared" si="1"/>
        <v>0</v>
      </c>
      <c r="K42" s="26">
        <f t="shared" si="2"/>
        <v>0</v>
      </c>
      <c r="L42" s="27">
        <f t="shared" si="3"/>
        <v>0</v>
      </c>
    </row>
    <row r="43" spans="1:12" x14ac:dyDescent="0.3">
      <c r="A43" s="77" t="s">
        <v>34</v>
      </c>
      <c r="B43" s="78">
        <v>0</v>
      </c>
      <c r="C43" s="78">
        <v>0</v>
      </c>
      <c r="D43" s="78">
        <v>0</v>
      </c>
      <c r="E43" s="79">
        <v>0</v>
      </c>
      <c r="F43" s="23">
        <f t="shared" si="4"/>
        <v>0</v>
      </c>
      <c r="G43" s="23">
        <f t="shared" si="4"/>
        <v>0</v>
      </c>
      <c r="H43" s="24"/>
      <c r="I43" s="25" t="str">
        <f t="shared" si="0"/>
        <v>Idrettslag 23</v>
      </c>
      <c r="J43" s="26">
        <f t="shared" si="1"/>
        <v>0</v>
      </c>
      <c r="K43" s="26">
        <f t="shared" si="2"/>
        <v>0</v>
      </c>
      <c r="L43" s="27">
        <f t="shared" si="3"/>
        <v>0</v>
      </c>
    </row>
    <row r="44" spans="1:12" x14ac:dyDescent="0.3">
      <c r="A44" s="77" t="s">
        <v>35</v>
      </c>
      <c r="B44" s="78">
        <v>0</v>
      </c>
      <c r="C44" s="78">
        <v>0</v>
      </c>
      <c r="D44" s="78">
        <v>0</v>
      </c>
      <c r="E44" s="79">
        <v>0</v>
      </c>
      <c r="F44" s="23">
        <f t="shared" si="4"/>
        <v>0</v>
      </c>
      <c r="G44" s="23">
        <f t="shared" si="4"/>
        <v>0</v>
      </c>
      <c r="H44" s="24"/>
      <c r="I44" s="25" t="str">
        <f t="shared" si="0"/>
        <v>Idrettslag 24</v>
      </c>
      <c r="J44" s="26">
        <f t="shared" si="1"/>
        <v>0</v>
      </c>
      <c r="K44" s="26">
        <f t="shared" si="2"/>
        <v>0</v>
      </c>
      <c r="L44" s="27">
        <f t="shared" si="3"/>
        <v>0</v>
      </c>
    </row>
    <row r="45" spans="1:12" x14ac:dyDescent="0.3">
      <c r="A45" s="77" t="s">
        <v>36</v>
      </c>
      <c r="B45" s="78">
        <v>0</v>
      </c>
      <c r="C45" s="78">
        <v>0</v>
      </c>
      <c r="D45" s="78">
        <v>0</v>
      </c>
      <c r="E45" s="79">
        <v>0</v>
      </c>
      <c r="F45" s="23">
        <f t="shared" si="4"/>
        <v>0</v>
      </c>
      <c r="G45" s="23">
        <f t="shared" si="4"/>
        <v>0</v>
      </c>
      <c r="H45" s="24"/>
      <c r="I45" s="25" t="str">
        <f t="shared" si="0"/>
        <v>Idrettslag 25</v>
      </c>
      <c r="J45" s="26">
        <f t="shared" si="1"/>
        <v>0</v>
      </c>
      <c r="K45" s="26">
        <f t="shared" si="2"/>
        <v>0</v>
      </c>
      <c r="L45" s="27">
        <f t="shared" si="3"/>
        <v>0</v>
      </c>
    </row>
    <row r="46" spans="1:12" x14ac:dyDescent="0.3">
      <c r="A46" s="77" t="s">
        <v>37</v>
      </c>
      <c r="B46" s="78">
        <v>0</v>
      </c>
      <c r="C46" s="78">
        <v>0</v>
      </c>
      <c r="D46" s="78">
        <v>0</v>
      </c>
      <c r="E46" s="79">
        <v>0</v>
      </c>
      <c r="F46" s="23">
        <f t="shared" si="4"/>
        <v>0</v>
      </c>
      <c r="G46" s="23">
        <f t="shared" si="4"/>
        <v>0</v>
      </c>
      <c r="H46" s="24"/>
      <c r="I46" s="25" t="str">
        <f t="shared" si="0"/>
        <v>Idrettslag 26</v>
      </c>
      <c r="J46" s="26">
        <f t="shared" si="1"/>
        <v>0</v>
      </c>
      <c r="K46" s="26">
        <f t="shared" si="2"/>
        <v>0</v>
      </c>
      <c r="L46" s="27">
        <f t="shared" si="3"/>
        <v>0</v>
      </c>
    </row>
    <row r="47" spans="1:12" x14ac:dyDescent="0.3">
      <c r="A47" s="77" t="s">
        <v>38</v>
      </c>
      <c r="B47" s="78">
        <v>0</v>
      </c>
      <c r="C47" s="78">
        <v>0</v>
      </c>
      <c r="D47" s="78">
        <v>0</v>
      </c>
      <c r="E47" s="79">
        <v>0</v>
      </c>
      <c r="F47" s="23">
        <f t="shared" si="4"/>
        <v>0</v>
      </c>
      <c r="G47" s="23">
        <f t="shared" si="4"/>
        <v>0</v>
      </c>
      <c r="H47" s="24"/>
      <c r="I47" s="25" t="str">
        <f t="shared" si="0"/>
        <v>Idrettslag 27</v>
      </c>
      <c r="J47" s="26">
        <f t="shared" si="1"/>
        <v>0</v>
      </c>
      <c r="K47" s="26">
        <f t="shared" si="2"/>
        <v>0</v>
      </c>
      <c r="L47" s="27">
        <f t="shared" si="3"/>
        <v>0</v>
      </c>
    </row>
    <row r="48" spans="1:12" x14ac:dyDescent="0.3">
      <c r="A48" s="77" t="s">
        <v>39</v>
      </c>
      <c r="B48" s="78">
        <v>0</v>
      </c>
      <c r="C48" s="78">
        <v>0</v>
      </c>
      <c r="D48" s="78">
        <v>0</v>
      </c>
      <c r="E48" s="79">
        <v>0</v>
      </c>
      <c r="F48" s="23">
        <f t="shared" si="4"/>
        <v>0</v>
      </c>
      <c r="G48" s="23">
        <f t="shared" si="4"/>
        <v>0</v>
      </c>
      <c r="H48" s="24"/>
      <c r="I48" s="25" t="str">
        <f t="shared" si="0"/>
        <v>Idrettslag 28</v>
      </c>
      <c r="J48" s="26">
        <f t="shared" si="1"/>
        <v>0</v>
      </c>
      <c r="K48" s="26">
        <f t="shared" si="2"/>
        <v>0</v>
      </c>
      <c r="L48" s="27">
        <f t="shared" si="3"/>
        <v>0</v>
      </c>
    </row>
    <row r="49" spans="1:12" x14ac:dyDescent="0.3">
      <c r="A49" s="77" t="s">
        <v>40</v>
      </c>
      <c r="B49" s="78">
        <v>0</v>
      </c>
      <c r="C49" s="78">
        <v>0</v>
      </c>
      <c r="D49" s="78">
        <v>0</v>
      </c>
      <c r="E49" s="79">
        <v>0</v>
      </c>
      <c r="F49" s="23">
        <f t="shared" si="4"/>
        <v>0</v>
      </c>
      <c r="G49" s="23">
        <f t="shared" si="4"/>
        <v>0</v>
      </c>
      <c r="H49" s="24"/>
      <c r="I49" s="25" t="str">
        <f t="shared" si="0"/>
        <v>Idrettslag 29</v>
      </c>
      <c r="J49" s="26">
        <f t="shared" si="1"/>
        <v>0</v>
      </c>
      <c r="K49" s="26">
        <f t="shared" si="2"/>
        <v>0</v>
      </c>
      <c r="L49" s="27">
        <f t="shared" si="3"/>
        <v>0</v>
      </c>
    </row>
    <row r="50" spans="1:12" x14ac:dyDescent="0.3">
      <c r="A50" s="77" t="s">
        <v>41</v>
      </c>
      <c r="B50" s="78">
        <v>0</v>
      </c>
      <c r="C50" s="78">
        <v>0</v>
      </c>
      <c r="D50" s="78">
        <v>0</v>
      </c>
      <c r="E50" s="79">
        <v>0</v>
      </c>
      <c r="F50" s="23">
        <f t="shared" si="4"/>
        <v>0</v>
      </c>
      <c r="G50" s="23">
        <f t="shared" si="4"/>
        <v>0</v>
      </c>
      <c r="H50" s="24"/>
      <c r="I50" s="25" t="str">
        <f t="shared" si="0"/>
        <v>Idrettslag 30</v>
      </c>
      <c r="J50" s="26">
        <f t="shared" si="1"/>
        <v>0</v>
      </c>
      <c r="K50" s="26">
        <f t="shared" si="2"/>
        <v>0</v>
      </c>
      <c r="L50" s="27">
        <f t="shared" si="3"/>
        <v>0</v>
      </c>
    </row>
    <row r="51" spans="1:12" x14ac:dyDescent="0.3">
      <c r="A51" s="77" t="s">
        <v>42</v>
      </c>
      <c r="B51" s="78">
        <v>0</v>
      </c>
      <c r="C51" s="78">
        <v>0</v>
      </c>
      <c r="D51" s="78">
        <v>0</v>
      </c>
      <c r="E51" s="79">
        <v>0</v>
      </c>
      <c r="F51" s="23">
        <f t="shared" si="4"/>
        <v>0</v>
      </c>
      <c r="G51" s="23">
        <f t="shared" si="4"/>
        <v>0</v>
      </c>
      <c r="H51" s="24"/>
      <c r="I51" s="25" t="str">
        <f t="shared" si="0"/>
        <v>Idrettslag 31</v>
      </c>
      <c r="J51" s="26">
        <f t="shared" si="1"/>
        <v>0</v>
      </c>
      <c r="K51" s="26">
        <f t="shared" si="2"/>
        <v>0</v>
      </c>
      <c r="L51" s="27">
        <f t="shared" si="3"/>
        <v>0</v>
      </c>
    </row>
    <row r="52" spans="1:12" x14ac:dyDescent="0.3">
      <c r="A52" s="77" t="s">
        <v>43</v>
      </c>
      <c r="B52" s="78">
        <v>0</v>
      </c>
      <c r="C52" s="78">
        <v>0</v>
      </c>
      <c r="D52" s="78">
        <v>0</v>
      </c>
      <c r="E52" s="79">
        <v>0</v>
      </c>
      <c r="F52" s="23">
        <f t="shared" si="4"/>
        <v>0</v>
      </c>
      <c r="G52" s="23">
        <f t="shared" si="4"/>
        <v>0</v>
      </c>
      <c r="H52" s="24"/>
      <c r="I52" s="25" t="str">
        <f t="shared" si="0"/>
        <v>Idrettslag 32</v>
      </c>
      <c r="J52" s="26">
        <f t="shared" si="1"/>
        <v>0</v>
      </c>
      <c r="K52" s="26">
        <f t="shared" si="2"/>
        <v>0</v>
      </c>
      <c r="L52" s="27">
        <f t="shared" si="3"/>
        <v>0</v>
      </c>
    </row>
    <row r="53" spans="1:12" x14ac:dyDescent="0.3">
      <c r="A53" s="77" t="s">
        <v>44</v>
      </c>
      <c r="B53" s="78">
        <v>0</v>
      </c>
      <c r="C53" s="78">
        <v>0</v>
      </c>
      <c r="D53" s="78">
        <v>0</v>
      </c>
      <c r="E53" s="79">
        <v>0</v>
      </c>
      <c r="F53" s="23">
        <f t="shared" si="4"/>
        <v>0</v>
      </c>
      <c r="G53" s="23">
        <f t="shared" si="4"/>
        <v>0</v>
      </c>
      <c r="H53" s="24"/>
      <c r="I53" s="25" t="str">
        <f t="shared" si="0"/>
        <v>Idrettslag 33</v>
      </c>
      <c r="J53" s="26">
        <f t="shared" si="1"/>
        <v>0</v>
      </c>
      <c r="K53" s="26">
        <f t="shared" si="2"/>
        <v>0</v>
      </c>
      <c r="L53" s="27">
        <f t="shared" si="3"/>
        <v>0</v>
      </c>
    </row>
    <row r="54" spans="1:12" x14ac:dyDescent="0.3">
      <c r="A54" s="77" t="s">
        <v>45</v>
      </c>
      <c r="B54" s="78">
        <v>0</v>
      </c>
      <c r="C54" s="78">
        <v>0</v>
      </c>
      <c r="D54" s="78">
        <v>0</v>
      </c>
      <c r="E54" s="79">
        <v>0</v>
      </c>
      <c r="F54" s="23">
        <f t="shared" si="4"/>
        <v>0</v>
      </c>
      <c r="G54" s="23">
        <f t="shared" si="4"/>
        <v>0</v>
      </c>
      <c r="H54" s="24"/>
      <c r="I54" s="25" t="str">
        <f t="shared" si="0"/>
        <v>Idrettslag 34</v>
      </c>
      <c r="J54" s="26">
        <f t="shared" si="1"/>
        <v>0</v>
      </c>
      <c r="K54" s="26">
        <f t="shared" si="2"/>
        <v>0</v>
      </c>
      <c r="L54" s="27">
        <f t="shared" si="3"/>
        <v>0</v>
      </c>
    </row>
    <row r="55" spans="1:12" x14ac:dyDescent="0.3">
      <c r="A55" s="77" t="s">
        <v>46</v>
      </c>
      <c r="B55" s="78">
        <v>0</v>
      </c>
      <c r="C55" s="78">
        <v>0</v>
      </c>
      <c r="D55" s="78">
        <v>0</v>
      </c>
      <c r="E55" s="79">
        <v>0</v>
      </c>
      <c r="F55" s="23">
        <f t="shared" si="4"/>
        <v>0</v>
      </c>
      <c r="G55" s="23">
        <f t="shared" si="4"/>
        <v>0</v>
      </c>
      <c r="H55" s="24"/>
      <c r="I55" s="25" t="str">
        <f t="shared" si="0"/>
        <v>Idrettslag 35</v>
      </c>
      <c r="J55" s="26">
        <f t="shared" si="1"/>
        <v>0</v>
      </c>
      <c r="K55" s="26">
        <f t="shared" si="2"/>
        <v>0</v>
      </c>
      <c r="L55" s="27">
        <f t="shared" si="3"/>
        <v>0</v>
      </c>
    </row>
    <row r="56" spans="1:12" x14ac:dyDescent="0.3">
      <c r="A56" s="77" t="s">
        <v>47</v>
      </c>
      <c r="B56" s="78">
        <v>0</v>
      </c>
      <c r="C56" s="78">
        <v>0</v>
      </c>
      <c r="D56" s="78">
        <v>0</v>
      </c>
      <c r="E56" s="79">
        <v>0</v>
      </c>
      <c r="F56" s="23">
        <f t="shared" si="4"/>
        <v>0</v>
      </c>
      <c r="G56" s="23">
        <f t="shared" si="4"/>
        <v>0</v>
      </c>
      <c r="H56" s="24"/>
      <c r="I56" s="25" t="str">
        <f t="shared" si="0"/>
        <v>Idrettslag 36</v>
      </c>
      <c r="J56" s="26">
        <f t="shared" si="1"/>
        <v>0</v>
      </c>
      <c r="K56" s="26">
        <f t="shared" si="2"/>
        <v>0</v>
      </c>
      <c r="L56" s="27">
        <f t="shared" si="3"/>
        <v>0</v>
      </c>
    </row>
    <row r="57" spans="1:12" x14ac:dyDescent="0.3">
      <c r="A57" s="77" t="s">
        <v>48</v>
      </c>
      <c r="B57" s="78">
        <v>0</v>
      </c>
      <c r="C57" s="78">
        <v>0</v>
      </c>
      <c r="D57" s="78">
        <v>0</v>
      </c>
      <c r="E57" s="79">
        <v>0</v>
      </c>
      <c r="F57" s="23">
        <f t="shared" si="4"/>
        <v>0</v>
      </c>
      <c r="G57" s="23">
        <f t="shared" si="4"/>
        <v>0</v>
      </c>
      <c r="H57" s="24"/>
      <c r="I57" s="25" t="str">
        <f t="shared" si="0"/>
        <v>Idrettslag 37</v>
      </c>
      <c r="J57" s="26">
        <f t="shared" si="1"/>
        <v>0</v>
      </c>
      <c r="K57" s="26">
        <f t="shared" si="2"/>
        <v>0</v>
      </c>
      <c r="L57" s="27">
        <f t="shared" si="3"/>
        <v>0</v>
      </c>
    </row>
    <row r="58" spans="1:12" x14ac:dyDescent="0.3">
      <c r="A58" s="77" t="s">
        <v>49</v>
      </c>
      <c r="B58" s="78">
        <v>0</v>
      </c>
      <c r="C58" s="78">
        <v>0</v>
      </c>
      <c r="D58" s="78">
        <v>0</v>
      </c>
      <c r="E58" s="79">
        <v>0</v>
      </c>
      <c r="F58" s="23">
        <f t="shared" si="4"/>
        <v>0</v>
      </c>
      <c r="G58" s="23">
        <f t="shared" si="4"/>
        <v>0</v>
      </c>
      <c r="H58" s="24"/>
      <c r="I58" s="25" t="str">
        <f t="shared" si="0"/>
        <v>Idrettslag 38</v>
      </c>
      <c r="J58" s="26">
        <f t="shared" si="1"/>
        <v>0</v>
      </c>
      <c r="K58" s="26">
        <f t="shared" si="2"/>
        <v>0</v>
      </c>
      <c r="L58" s="27">
        <f t="shared" si="3"/>
        <v>0</v>
      </c>
    </row>
    <row r="59" spans="1:12" x14ac:dyDescent="0.3">
      <c r="A59" s="77" t="s">
        <v>50</v>
      </c>
      <c r="B59" s="78">
        <v>0</v>
      </c>
      <c r="C59" s="78">
        <v>0</v>
      </c>
      <c r="D59" s="78">
        <v>0</v>
      </c>
      <c r="E59" s="79">
        <v>0</v>
      </c>
      <c r="F59" s="23">
        <f t="shared" si="4"/>
        <v>0</v>
      </c>
      <c r="G59" s="23">
        <f t="shared" si="4"/>
        <v>0</v>
      </c>
      <c r="H59" s="24"/>
      <c r="I59" s="25" t="s">
        <v>50</v>
      </c>
      <c r="J59" s="26">
        <f t="shared" si="1"/>
        <v>0</v>
      </c>
      <c r="K59" s="26">
        <f t="shared" si="2"/>
        <v>0</v>
      </c>
      <c r="L59" s="27">
        <f t="shared" si="3"/>
        <v>0</v>
      </c>
    </row>
    <row r="60" spans="1:12" x14ac:dyDescent="0.3">
      <c r="A60" s="77" t="s">
        <v>51</v>
      </c>
      <c r="B60" s="78">
        <v>0</v>
      </c>
      <c r="C60" s="78">
        <v>0</v>
      </c>
      <c r="D60" s="78">
        <v>0</v>
      </c>
      <c r="E60" s="79">
        <v>0</v>
      </c>
      <c r="F60" s="23">
        <f t="shared" si="4"/>
        <v>0</v>
      </c>
      <c r="G60" s="23">
        <f t="shared" si="4"/>
        <v>0</v>
      </c>
      <c r="H60" s="24"/>
      <c r="I60" s="25" t="str">
        <f>A60</f>
        <v>Idrettslag 40</v>
      </c>
      <c r="J60" s="26">
        <f t="shared" si="1"/>
        <v>0</v>
      </c>
      <c r="K60" s="26">
        <f t="shared" si="2"/>
        <v>0</v>
      </c>
      <c r="L60" s="27">
        <f t="shared" si="3"/>
        <v>0</v>
      </c>
    </row>
    <row r="61" spans="1:12" s="2" customFormat="1" ht="19.5" thickBot="1" x14ac:dyDescent="0.35">
      <c r="A61" s="28" t="s">
        <v>82</v>
      </c>
      <c r="B61" s="29"/>
      <c r="C61" s="29"/>
      <c r="D61" s="29"/>
      <c r="E61" s="29"/>
      <c r="F61" s="30">
        <f>SUM(F21:F60)</f>
        <v>18</v>
      </c>
      <c r="G61" s="30">
        <f t="shared" ref="G61" si="5">SUM(G21:G60)</f>
        <v>40</v>
      </c>
      <c r="H61" s="31"/>
      <c r="I61" s="32"/>
      <c r="J61" s="33">
        <f t="shared" ref="J61" si="6">SUM(J21:J60)</f>
        <v>31666.666666666672</v>
      </c>
      <c r="K61" s="33">
        <f>SUM(K21:K60)</f>
        <v>63333.333333333328</v>
      </c>
      <c r="L61" s="34">
        <f>SUM(L21:L60)</f>
        <v>94999</v>
      </c>
    </row>
    <row r="62" spans="1:12" x14ac:dyDescent="0.3">
      <c r="A62" s="6"/>
      <c r="B62" s="6"/>
      <c r="C62" s="6"/>
      <c r="D62" s="6"/>
      <c r="E62" s="6"/>
      <c r="F62" s="6"/>
      <c r="G62" s="6"/>
      <c r="H62" s="6"/>
      <c r="I62" s="35"/>
      <c r="J62" s="35"/>
      <c r="K62" s="35"/>
      <c r="L62" s="35"/>
    </row>
    <row r="63" spans="1:12" x14ac:dyDescent="0.3">
      <c r="A63" s="6"/>
      <c r="B63" s="6"/>
      <c r="C63" s="6"/>
      <c r="D63" s="6"/>
      <c r="E63" s="6"/>
      <c r="F63" s="6"/>
      <c r="G63" s="6"/>
      <c r="H63" s="6"/>
      <c r="I63" s="35"/>
      <c r="J63" s="35"/>
      <c r="K63" s="35"/>
      <c r="L63" s="35"/>
    </row>
  </sheetData>
  <sheetProtection sheet="1" objects="1" scenarios="1"/>
  <mergeCells count="10">
    <mergeCell ref="I14:K14"/>
    <mergeCell ref="I15:K15"/>
    <mergeCell ref="B19:C19"/>
    <mergeCell ref="F19:G19"/>
    <mergeCell ref="I8:K8"/>
    <mergeCell ref="I9:K9"/>
    <mergeCell ref="I10:K10"/>
    <mergeCell ref="I11:K11"/>
    <mergeCell ref="I12:K12"/>
    <mergeCell ref="I13:K13"/>
  </mergeCells>
  <printOptions gridLines="1"/>
  <pageMargins left="0.31496062992125984" right="0" top="0.78740157480314965" bottom="0.78740157480314965" header="0.31496062992125984" footer="0.31496062992125984"/>
  <pageSetup paperSize="9"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B07F-7CD8-413E-9D2D-93102A8A96F6}">
  <sheetPr>
    <pageSetUpPr fitToPage="1"/>
  </sheetPr>
  <dimension ref="A1:R70"/>
  <sheetViews>
    <sheetView topLeftCell="A5" zoomScale="70" zoomScaleNormal="70" workbookViewId="0">
      <selection activeCell="J16" sqref="J16:N16"/>
    </sheetView>
  </sheetViews>
  <sheetFormatPr baseColWidth="10" defaultColWidth="11.42578125" defaultRowHeight="18.75" x14ac:dyDescent="0.3"/>
  <cols>
    <col min="1" max="1" width="21.5703125" style="3" customWidth="1"/>
    <col min="2" max="2" width="6.42578125" style="3" bestFit="1" customWidth="1"/>
    <col min="3" max="3" width="7.85546875" style="3" bestFit="1" customWidth="1"/>
    <col min="4" max="4" width="6.42578125" style="3" bestFit="1" customWidth="1"/>
    <col min="5" max="5" width="7.85546875" style="3" bestFit="1" customWidth="1"/>
    <col min="6" max="6" width="12.140625" style="3" customWidth="1"/>
    <col min="7" max="7" width="10.85546875" style="3" bestFit="1" customWidth="1"/>
    <col min="8" max="8" width="11.42578125" style="3"/>
    <col min="9" max="9" width="22.85546875" style="3" customWidth="1"/>
    <col min="10" max="10" width="15.28515625" style="3" bestFit="1" customWidth="1"/>
    <col min="11" max="11" width="13.85546875" style="3" bestFit="1" customWidth="1"/>
    <col min="12" max="12" width="15.28515625" style="3" bestFit="1" customWidth="1"/>
    <col min="13" max="13" width="14.85546875" style="3" bestFit="1" customWidth="1"/>
    <col min="14" max="14" width="13.85546875" style="3" bestFit="1" customWidth="1"/>
    <col min="15" max="15" width="18.140625" style="3" bestFit="1" customWidth="1"/>
    <col min="16" max="17" width="26.28515625" style="3" bestFit="1" customWidth="1"/>
    <col min="18" max="18" width="13.85546875" style="3" bestFit="1" customWidth="1"/>
    <col min="19" max="16384" width="11.42578125" style="3"/>
  </cols>
  <sheetData>
    <row r="1" spans="1:16" x14ac:dyDescent="0.3">
      <c r="A1" s="2" t="s">
        <v>52</v>
      </c>
      <c r="B1" s="2"/>
      <c r="C1" s="2"/>
      <c r="D1" s="2"/>
      <c r="E1" s="2"/>
    </row>
    <row r="2" spans="1:16" x14ac:dyDescent="0.3">
      <c r="A2" s="2"/>
      <c r="B2" s="2"/>
      <c r="C2" s="2"/>
      <c r="D2" s="2"/>
      <c r="E2" s="2"/>
      <c r="J2" s="69" t="s">
        <v>1</v>
      </c>
      <c r="K2" s="69"/>
      <c r="L2" s="69"/>
      <c r="M2" s="69"/>
      <c r="N2" s="69"/>
      <c r="O2" s="73">
        <v>100000</v>
      </c>
    </row>
    <row r="3" spans="1:16" x14ac:dyDescent="0.3">
      <c r="A3" s="3" t="s">
        <v>53</v>
      </c>
      <c r="B3" s="2"/>
      <c r="C3" s="2"/>
      <c r="D3" s="2"/>
      <c r="E3" s="2"/>
      <c r="J3" s="70" t="s">
        <v>87</v>
      </c>
      <c r="K3" s="70"/>
      <c r="L3" s="70"/>
      <c r="M3" s="70"/>
      <c r="N3" s="70"/>
      <c r="O3" s="46">
        <f>O2*5%</f>
        <v>5000</v>
      </c>
    </row>
    <row r="4" spans="1:16" x14ac:dyDescent="0.3">
      <c r="A4" s="3" t="s">
        <v>54</v>
      </c>
      <c r="B4" s="2"/>
      <c r="C4" s="2"/>
      <c r="D4" s="2"/>
      <c r="E4" s="2"/>
      <c r="J4" s="69" t="s">
        <v>95</v>
      </c>
      <c r="K4" s="69"/>
      <c r="L4" s="69"/>
      <c r="M4" s="69"/>
      <c r="N4" s="69"/>
      <c r="O4" s="73">
        <v>5000</v>
      </c>
    </row>
    <row r="5" spans="1:16" x14ac:dyDescent="0.3">
      <c r="A5" s="3" t="s">
        <v>56</v>
      </c>
      <c r="B5" s="2"/>
      <c r="C5" s="2"/>
      <c r="D5" s="2"/>
      <c r="E5" s="2"/>
      <c r="J5" s="69" t="s">
        <v>3</v>
      </c>
      <c r="K5" s="69"/>
      <c r="L5" s="69"/>
      <c r="M5" s="69"/>
      <c r="N5" s="69"/>
      <c r="P5" s="73">
        <v>10000</v>
      </c>
    </row>
    <row r="6" spans="1:16" x14ac:dyDescent="0.3">
      <c r="A6" s="2"/>
      <c r="B6" s="2"/>
      <c r="C6" s="2"/>
      <c r="D6" s="2"/>
      <c r="E6" s="2"/>
      <c r="J6" s="69" t="s">
        <v>88</v>
      </c>
      <c r="K6" s="69"/>
      <c r="L6" s="69"/>
      <c r="M6" s="69"/>
      <c r="N6" s="69"/>
      <c r="O6" s="7">
        <f>IF((P5-O4)&gt;=0,0,P5-O4)</f>
        <v>0</v>
      </c>
    </row>
    <row r="7" spans="1:16" x14ac:dyDescent="0.3">
      <c r="A7" s="3" t="s">
        <v>91</v>
      </c>
      <c r="J7" s="68" t="s">
        <v>4</v>
      </c>
      <c r="K7" s="68"/>
      <c r="L7" s="68"/>
      <c r="M7" s="68"/>
      <c r="N7" s="68"/>
      <c r="O7" s="36">
        <f>O2-O4</f>
        <v>95000</v>
      </c>
      <c r="P7" s="6"/>
    </row>
    <row r="8" spans="1:16" x14ac:dyDescent="0.3">
      <c r="A8" s="4" t="s">
        <v>60</v>
      </c>
      <c r="J8" s="64" t="s">
        <v>55</v>
      </c>
      <c r="K8" s="64"/>
      <c r="L8" s="64"/>
      <c r="M8" s="64"/>
      <c r="N8" s="64"/>
      <c r="O8" s="37">
        <f>O7/3</f>
        <v>31666.666666666668</v>
      </c>
      <c r="P8" s="6"/>
    </row>
    <row r="9" spans="1:16" x14ac:dyDescent="0.3">
      <c r="A9" s="4" t="s">
        <v>62</v>
      </c>
      <c r="J9" s="64" t="s">
        <v>57</v>
      </c>
      <c r="K9" s="64"/>
      <c r="L9" s="64"/>
      <c r="M9" s="64"/>
      <c r="N9" s="64"/>
      <c r="O9" s="37">
        <f>O7/3</f>
        <v>31666.666666666668</v>
      </c>
      <c r="P9" s="24"/>
    </row>
    <row r="10" spans="1:16" x14ac:dyDescent="0.3">
      <c r="A10" s="4" t="s">
        <v>92</v>
      </c>
      <c r="B10" s="2"/>
      <c r="C10" s="2"/>
      <c r="D10" s="2"/>
      <c r="E10" s="2"/>
      <c r="J10" s="71" t="s">
        <v>59</v>
      </c>
      <c r="K10" s="71"/>
      <c r="L10" s="71"/>
      <c r="M10" s="71"/>
      <c r="N10" s="71"/>
      <c r="O10" s="38">
        <f>O7/3</f>
        <v>31666.666666666668</v>
      </c>
      <c r="P10" s="24"/>
    </row>
    <row r="11" spans="1:16" x14ac:dyDescent="0.3">
      <c r="A11" s="4" t="s">
        <v>93</v>
      </c>
      <c r="B11" s="4"/>
      <c r="C11" s="4"/>
      <c r="D11" s="4"/>
      <c r="E11" s="4"/>
      <c r="J11" s="66" t="s">
        <v>61</v>
      </c>
      <c r="K11" s="66"/>
      <c r="L11" s="66"/>
      <c r="M11" s="66"/>
      <c r="N11" s="66"/>
      <c r="O11" s="39">
        <f>J68</f>
        <v>7500</v>
      </c>
      <c r="P11" s="24"/>
    </row>
    <row r="12" spans="1:16" x14ac:dyDescent="0.3">
      <c r="A12" s="4" t="s">
        <v>64</v>
      </c>
      <c r="B12" s="4"/>
      <c r="C12" s="4"/>
      <c r="D12" s="4"/>
      <c r="E12" s="4"/>
      <c r="J12" s="66" t="s">
        <v>63</v>
      </c>
      <c r="K12" s="66"/>
      <c r="L12" s="66"/>
      <c r="M12" s="66"/>
      <c r="N12" s="66"/>
      <c r="O12" s="72">
        <v>10166.67</v>
      </c>
      <c r="P12" s="24"/>
    </row>
    <row r="13" spans="1:16" x14ac:dyDescent="0.3">
      <c r="A13" s="40" t="s">
        <v>68</v>
      </c>
      <c r="C13" s="4"/>
      <c r="D13" s="4"/>
      <c r="E13" s="4"/>
      <c r="J13" s="66" t="s">
        <v>65</v>
      </c>
      <c r="K13" s="66"/>
      <c r="L13" s="66"/>
      <c r="M13" s="66"/>
      <c r="N13" s="66"/>
      <c r="O13" s="39">
        <f>K68</f>
        <v>10000</v>
      </c>
      <c r="P13" s="24"/>
    </row>
    <row r="14" spans="1:16" x14ac:dyDescent="0.3">
      <c r="A14" s="40" t="s">
        <v>70</v>
      </c>
      <c r="C14" s="4"/>
      <c r="D14" s="4"/>
      <c r="E14" s="4"/>
      <c r="J14" s="66" t="s">
        <v>66</v>
      </c>
      <c r="K14" s="66"/>
      <c r="L14" s="66"/>
      <c r="M14" s="66"/>
      <c r="N14" s="66"/>
      <c r="O14" s="39">
        <f>L68</f>
        <v>2000</v>
      </c>
      <c r="P14" s="24"/>
    </row>
    <row r="15" spans="1:16" ht="18.75" customHeight="1" x14ac:dyDescent="0.3">
      <c r="A15" s="65" t="s">
        <v>72</v>
      </c>
      <c r="B15" s="65"/>
      <c r="C15" s="65"/>
      <c r="D15" s="65"/>
      <c r="E15" s="65"/>
      <c r="F15" s="65"/>
      <c r="G15" s="65"/>
      <c r="H15" s="65"/>
      <c r="I15" s="65"/>
      <c r="J15" s="66" t="s">
        <v>67</v>
      </c>
      <c r="K15" s="66"/>
      <c r="L15" s="66"/>
      <c r="M15" s="66"/>
      <c r="N15" s="66"/>
      <c r="O15" s="39">
        <f>M68</f>
        <v>2000</v>
      </c>
      <c r="P15" s="24"/>
    </row>
    <row r="16" spans="1:16" x14ac:dyDescent="0.3">
      <c r="A16" s="65"/>
      <c r="B16" s="65"/>
      <c r="C16" s="65"/>
      <c r="D16" s="65"/>
      <c r="E16" s="65"/>
      <c r="F16" s="65"/>
      <c r="G16" s="65"/>
      <c r="H16" s="65"/>
      <c r="I16" s="65"/>
      <c r="J16" s="66" t="s">
        <v>69</v>
      </c>
      <c r="K16" s="66"/>
      <c r="L16" s="66"/>
      <c r="M16" s="66"/>
      <c r="N16" s="66"/>
      <c r="O16" s="72"/>
      <c r="P16" s="24"/>
    </row>
    <row r="17" spans="1:18" x14ac:dyDescent="0.3">
      <c r="A17" s="40" t="s">
        <v>74</v>
      </c>
      <c r="B17" s="40"/>
      <c r="C17" s="40"/>
      <c r="D17" s="40"/>
      <c r="E17" s="40"/>
      <c r="F17" s="6"/>
      <c r="G17" s="6"/>
      <c r="H17" s="6"/>
      <c r="J17" s="64" t="s">
        <v>71</v>
      </c>
      <c r="K17" s="64"/>
      <c r="L17" s="64"/>
      <c r="M17" s="64"/>
      <c r="N17" s="64"/>
      <c r="O17" s="39">
        <f>SUM(O11:O16)</f>
        <v>31666.67</v>
      </c>
      <c r="P17" s="6"/>
    </row>
    <row r="18" spans="1:18" x14ac:dyDescent="0.3">
      <c r="A18" s="4" t="s">
        <v>75</v>
      </c>
      <c r="J18" s="67" t="s">
        <v>73</v>
      </c>
      <c r="K18" s="67"/>
      <c r="L18" s="67"/>
      <c r="M18" s="67"/>
      <c r="N18" s="67"/>
      <c r="O18" s="41">
        <f>O10-O17</f>
        <v>-3.3333333303744439E-3</v>
      </c>
      <c r="P18" s="6"/>
    </row>
    <row r="19" spans="1:18" x14ac:dyDescent="0.3">
      <c r="B19" s="40"/>
      <c r="C19" s="40"/>
      <c r="D19" s="40"/>
      <c r="E19" s="40"/>
      <c r="F19" s="6"/>
      <c r="G19" s="6"/>
      <c r="H19" s="6"/>
      <c r="J19" s="64"/>
      <c r="K19" s="64"/>
      <c r="L19" s="64"/>
      <c r="M19" s="64"/>
      <c r="N19" s="64"/>
      <c r="O19" s="39"/>
      <c r="P19" s="6"/>
    </row>
    <row r="20" spans="1:18" x14ac:dyDescent="0.3">
      <c r="A20" s="3" t="s">
        <v>94</v>
      </c>
      <c r="B20" s="4"/>
      <c r="C20" s="4"/>
      <c r="D20" s="4"/>
      <c r="E20" s="4"/>
      <c r="F20" s="6"/>
      <c r="G20" s="6"/>
      <c r="H20" s="6"/>
      <c r="J20" s="64" t="s">
        <v>78</v>
      </c>
      <c r="K20" s="64"/>
      <c r="L20" s="64"/>
      <c r="M20" s="64"/>
      <c r="N20" s="64"/>
      <c r="O20" s="39">
        <f>O8+O16</f>
        <v>31666.666666666668</v>
      </c>
      <c r="P20" s="6" t="s">
        <v>79</v>
      </c>
    </row>
    <row r="21" spans="1:18" x14ac:dyDescent="0.3">
      <c r="A21" s="4" t="s">
        <v>86</v>
      </c>
      <c r="B21" s="4"/>
      <c r="C21" s="4"/>
      <c r="D21" s="4"/>
      <c r="E21" s="4"/>
      <c r="F21" s="6"/>
      <c r="G21" s="6"/>
      <c r="H21" s="6"/>
      <c r="J21" s="64" t="s">
        <v>76</v>
      </c>
      <c r="K21" s="64"/>
      <c r="L21" s="64"/>
      <c r="M21" s="64"/>
      <c r="N21" s="64"/>
      <c r="O21" s="39">
        <f>O9+O12</f>
        <v>41833.33666666667</v>
      </c>
      <c r="P21" s="6" t="s">
        <v>77</v>
      </c>
    </row>
    <row r="22" spans="1:18" x14ac:dyDescent="0.3">
      <c r="A22" s="3" t="s">
        <v>80</v>
      </c>
      <c r="F22" s="6"/>
      <c r="G22" s="6"/>
      <c r="H22" s="6"/>
      <c r="P22" s="42"/>
    </row>
    <row r="23" spans="1:18" x14ac:dyDescent="0.3">
      <c r="F23" s="6"/>
      <c r="G23" s="6"/>
      <c r="H23" s="6"/>
      <c r="P23" s="42"/>
    </row>
    <row r="24" spans="1:18" x14ac:dyDescent="0.3">
      <c r="A24" s="2" t="s">
        <v>81</v>
      </c>
      <c r="B24" s="2"/>
      <c r="C24" s="2"/>
      <c r="D24" s="2"/>
      <c r="E24" s="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8" ht="19.5" thickBot="1" x14ac:dyDescent="0.35">
      <c r="A25" s="6"/>
      <c r="B25" s="6"/>
      <c r="C25" s="6"/>
      <c r="D25" s="6"/>
      <c r="E25" s="6"/>
      <c r="F25" s="11"/>
      <c r="G25" s="11"/>
      <c r="H25" s="6"/>
      <c r="I25" s="6"/>
      <c r="J25" s="6"/>
      <c r="K25" s="6"/>
      <c r="L25" s="6"/>
      <c r="M25" s="6"/>
      <c r="N25" s="6"/>
    </row>
    <row r="26" spans="1:18" x14ac:dyDescent="0.3">
      <c r="A26" s="80" t="s">
        <v>11</v>
      </c>
      <c r="B26" s="51" t="s">
        <v>5</v>
      </c>
      <c r="C26" s="52"/>
      <c r="D26" s="12" t="s">
        <v>6</v>
      </c>
      <c r="E26" s="12"/>
      <c r="F26" s="53" t="s">
        <v>82</v>
      </c>
      <c r="G26" s="54"/>
      <c r="H26" s="6"/>
      <c r="I26" s="13"/>
      <c r="J26" s="43" t="s">
        <v>61</v>
      </c>
      <c r="K26" s="43" t="s">
        <v>65</v>
      </c>
      <c r="L26" s="43" t="s">
        <v>66</v>
      </c>
      <c r="M26" s="43" t="s">
        <v>67</v>
      </c>
      <c r="N26" s="14" t="s">
        <v>78</v>
      </c>
      <c r="O26" s="14" t="s">
        <v>76</v>
      </c>
      <c r="P26" s="15" t="s">
        <v>82</v>
      </c>
    </row>
    <row r="27" spans="1:18" x14ac:dyDescent="0.3">
      <c r="A27" s="16"/>
      <c r="B27" s="17" t="s">
        <v>7</v>
      </c>
      <c r="C27" s="17" t="s">
        <v>8</v>
      </c>
      <c r="D27" s="17" t="s">
        <v>7</v>
      </c>
      <c r="E27" s="17" t="s">
        <v>8</v>
      </c>
      <c r="F27" s="18" t="s">
        <v>9</v>
      </c>
      <c r="G27" s="18" t="s">
        <v>10</v>
      </c>
      <c r="H27" s="19"/>
      <c r="I27" s="20"/>
      <c r="J27" s="9"/>
      <c r="K27" s="9"/>
      <c r="L27" s="9"/>
      <c r="M27" s="9"/>
      <c r="N27" s="21"/>
      <c r="O27" s="21"/>
      <c r="P27" s="22"/>
    </row>
    <row r="28" spans="1:18" x14ac:dyDescent="0.3">
      <c r="A28" s="77" t="s">
        <v>12</v>
      </c>
      <c r="B28" s="78">
        <v>0</v>
      </c>
      <c r="C28" s="78">
        <v>0</v>
      </c>
      <c r="D28" s="78">
        <v>3</v>
      </c>
      <c r="E28" s="79">
        <v>5</v>
      </c>
      <c r="F28" s="23">
        <f>B28+D28</f>
        <v>3</v>
      </c>
      <c r="G28" s="23">
        <f>C28+E28</f>
        <v>5</v>
      </c>
      <c r="H28" s="24"/>
      <c r="I28" s="25" t="str">
        <f t="shared" ref="I28:I65" si="0">A28</f>
        <v>Idrettslag 1</v>
      </c>
      <c r="J28" s="74">
        <v>2500</v>
      </c>
      <c r="K28" s="75"/>
      <c r="L28" s="75">
        <v>2000</v>
      </c>
      <c r="M28" s="75"/>
      <c r="N28" s="26">
        <f t="shared" ref="N28:N67" si="1">IF(F28=0,0,$O$20/$F$68*F28)</f>
        <v>5277.7777777777783</v>
      </c>
      <c r="O28" s="26">
        <f t="shared" ref="O28:O67" si="2">IF(G28=0,0,$O$21/$G$68*G28)</f>
        <v>5229.1670833333337</v>
      </c>
      <c r="P28" s="27">
        <f t="shared" ref="P28:P67" si="3">ROUND(SUM(J28:O28),0)</f>
        <v>15007</v>
      </c>
    </row>
    <row r="29" spans="1:18" x14ac:dyDescent="0.3">
      <c r="A29" s="77" t="s">
        <v>13</v>
      </c>
      <c r="B29" s="78">
        <v>5</v>
      </c>
      <c r="C29" s="78">
        <v>15</v>
      </c>
      <c r="D29" s="78">
        <v>0</v>
      </c>
      <c r="E29" s="79">
        <v>0</v>
      </c>
      <c r="F29" s="23">
        <f>B29+D29</f>
        <v>5</v>
      </c>
      <c r="G29" s="23">
        <f>C29+E29</f>
        <v>15</v>
      </c>
      <c r="H29" s="24"/>
      <c r="I29" s="25" t="str">
        <f t="shared" si="0"/>
        <v>Idrettslag 2</v>
      </c>
      <c r="J29" s="74">
        <v>2500</v>
      </c>
      <c r="K29" s="75">
        <v>10000</v>
      </c>
      <c r="L29" s="75">
        <v>0</v>
      </c>
      <c r="M29" s="75">
        <v>2000</v>
      </c>
      <c r="N29" s="26">
        <f t="shared" si="1"/>
        <v>8796.2962962962974</v>
      </c>
      <c r="O29" s="26">
        <f t="shared" si="2"/>
        <v>15687.501250000003</v>
      </c>
      <c r="P29" s="27">
        <f t="shared" si="3"/>
        <v>38984</v>
      </c>
      <c r="Q29" s="44"/>
      <c r="R29" s="45"/>
    </row>
    <row r="30" spans="1:18" x14ac:dyDescent="0.3">
      <c r="A30" s="77" t="s">
        <v>14</v>
      </c>
      <c r="B30" s="78">
        <v>10</v>
      </c>
      <c r="C30" s="78">
        <v>20</v>
      </c>
      <c r="D30" s="78">
        <v>0</v>
      </c>
      <c r="E30" s="79">
        <v>0</v>
      </c>
      <c r="F30" s="23">
        <f t="shared" ref="F30:G67" si="4">B30+D30</f>
        <v>10</v>
      </c>
      <c r="G30" s="23">
        <f t="shared" si="4"/>
        <v>20</v>
      </c>
      <c r="H30" s="24"/>
      <c r="I30" s="25" t="str">
        <f t="shared" si="0"/>
        <v>Idrettslag 3</v>
      </c>
      <c r="J30" s="74">
        <v>2500</v>
      </c>
      <c r="K30" s="75"/>
      <c r="L30" s="75"/>
      <c r="M30" s="75"/>
      <c r="N30" s="26">
        <f t="shared" si="1"/>
        <v>17592.592592592595</v>
      </c>
      <c r="O30" s="26">
        <f t="shared" si="2"/>
        <v>20916.668333333335</v>
      </c>
      <c r="P30" s="27">
        <f t="shared" si="3"/>
        <v>41009</v>
      </c>
      <c r="Q30" s="44"/>
      <c r="R30" s="45"/>
    </row>
    <row r="31" spans="1:18" x14ac:dyDescent="0.3">
      <c r="A31" s="77" t="s">
        <v>15</v>
      </c>
      <c r="B31" s="78">
        <v>0</v>
      </c>
      <c r="C31" s="78">
        <v>0</v>
      </c>
      <c r="D31" s="78">
        <v>0</v>
      </c>
      <c r="E31" s="79">
        <v>0</v>
      </c>
      <c r="F31" s="23">
        <f t="shared" si="4"/>
        <v>0</v>
      </c>
      <c r="G31" s="23">
        <f t="shared" si="4"/>
        <v>0</v>
      </c>
      <c r="H31" s="24"/>
      <c r="I31" s="25" t="str">
        <f t="shared" si="0"/>
        <v>Idrettslag 4</v>
      </c>
      <c r="J31" s="74"/>
      <c r="K31" s="75"/>
      <c r="L31" s="75"/>
      <c r="M31" s="75"/>
      <c r="N31" s="26">
        <f t="shared" si="1"/>
        <v>0</v>
      </c>
      <c r="O31" s="26">
        <f t="shared" si="2"/>
        <v>0</v>
      </c>
      <c r="P31" s="27">
        <f t="shared" si="3"/>
        <v>0</v>
      </c>
      <c r="Q31" s="44"/>
      <c r="R31" s="45"/>
    </row>
    <row r="32" spans="1:18" x14ac:dyDescent="0.3">
      <c r="A32" s="77" t="s">
        <v>16</v>
      </c>
      <c r="B32" s="78">
        <v>0</v>
      </c>
      <c r="C32" s="78">
        <v>0</v>
      </c>
      <c r="D32" s="78">
        <v>0</v>
      </c>
      <c r="E32" s="79">
        <v>0</v>
      </c>
      <c r="F32" s="23">
        <f t="shared" si="4"/>
        <v>0</v>
      </c>
      <c r="G32" s="23">
        <f t="shared" si="4"/>
        <v>0</v>
      </c>
      <c r="H32" s="24"/>
      <c r="I32" s="25" t="str">
        <f t="shared" si="0"/>
        <v>Idrettslag 5</v>
      </c>
      <c r="J32" s="74"/>
      <c r="K32" s="75"/>
      <c r="L32" s="75"/>
      <c r="M32" s="75"/>
      <c r="N32" s="26">
        <f t="shared" si="1"/>
        <v>0</v>
      </c>
      <c r="O32" s="26">
        <f t="shared" si="2"/>
        <v>0</v>
      </c>
      <c r="P32" s="27">
        <f t="shared" si="3"/>
        <v>0</v>
      </c>
      <c r="Q32" s="44"/>
      <c r="R32" s="45"/>
    </row>
    <row r="33" spans="1:18" x14ac:dyDescent="0.3">
      <c r="A33" s="77" t="s">
        <v>17</v>
      </c>
      <c r="B33" s="78">
        <v>0</v>
      </c>
      <c r="C33" s="78">
        <v>0</v>
      </c>
      <c r="D33" s="78">
        <v>0</v>
      </c>
      <c r="E33" s="79">
        <v>0</v>
      </c>
      <c r="F33" s="23">
        <f t="shared" si="4"/>
        <v>0</v>
      </c>
      <c r="G33" s="23">
        <f t="shared" si="4"/>
        <v>0</v>
      </c>
      <c r="H33" s="24"/>
      <c r="I33" s="25" t="str">
        <f t="shared" si="0"/>
        <v>Idrettslag 6</v>
      </c>
      <c r="J33" s="74"/>
      <c r="K33" s="75"/>
      <c r="L33" s="75"/>
      <c r="M33" s="75"/>
      <c r="N33" s="26">
        <f t="shared" si="1"/>
        <v>0</v>
      </c>
      <c r="O33" s="26">
        <f t="shared" si="2"/>
        <v>0</v>
      </c>
      <c r="P33" s="27">
        <f t="shared" si="3"/>
        <v>0</v>
      </c>
      <c r="Q33" s="44"/>
      <c r="R33" s="45"/>
    </row>
    <row r="34" spans="1:18" x14ac:dyDescent="0.3">
      <c r="A34" s="77" t="s">
        <v>18</v>
      </c>
      <c r="B34" s="78">
        <v>0</v>
      </c>
      <c r="C34" s="78">
        <v>0</v>
      </c>
      <c r="D34" s="78">
        <v>0</v>
      </c>
      <c r="E34" s="79">
        <v>0</v>
      </c>
      <c r="F34" s="23">
        <f t="shared" si="4"/>
        <v>0</v>
      </c>
      <c r="G34" s="23">
        <f t="shared" si="4"/>
        <v>0</v>
      </c>
      <c r="H34" s="24"/>
      <c r="I34" s="25" t="str">
        <f t="shared" si="0"/>
        <v>Idrettslag 7</v>
      </c>
      <c r="J34" s="74"/>
      <c r="K34" s="75"/>
      <c r="L34" s="75"/>
      <c r="M34" s="75"/>
      <c r="N34" s="26">
        <f t="shared" si="1"/>
        <v>0</v>
      </c>
      <c r="O34" s="26">
        <f t="shared" si="2"/>
        <v>0</v>
      </c>
      <c r="P34" s="27">
        <f t="shared" si="3"/>
        <v>0</v>
      </c>
    </row>
    <row r="35" spans="1:18" x14ac:dyDescent="0.3">
      <c r="A35" s="77" t="s">
        <v>19</v>
      </c>
      <c r="B35" s="78">
        <v>0</v>
      </c>
      <c r="C35" s="78">
        <v>0</v>
      </c>
      <c r="D35" s="78">
        <v>0</v>
      </c>
      <c r="E35" s="79">
        <v>0</v>
      </c>
      <c r="F35" s="23">
        <f t="shared" si="4"/>
        <v>0</v>
      </c>
      <c r="G35" s="23">
        <f t="shared" si="4"/>
        <v>0</v>
      </c>
      <c r="H35" s="24"/>
      <c r="I35" s="25" t="str">
        <f t="shared" si="0"/>
        <v>Idrettslag 8</v>
      </c>
      <c r="J35" s="74"/>
      <c r="K35" s="75"/>
      <c r="L35" s="75"/>
      <c r="M35" s="75"/>
      <c r="N35" s="26">
        <f t="shared" si="1"/>
        <v>0</v>
      </c>
      <c r="O35" s="26">
        <f t="shared" si="2"/>
        <v>0</v>
      </c>
      <c r="P35" s="27">
        <f t="shared" si="3"/>
        <v>0</v>
      </c>
    </row>
    <row r="36" spans="1:18" x14ac:dyDescent="0.3">
      <c r="A36" s="77" t="s">
        <v>20</v>
      </c>
      <c r="B36" s="78">
        <v>0</v>
      </c>
      <c r="C36" s="78">
        <v>0</v>
      </c>
      <c r="D36" s="78">
        <v>0</v>
      </c>
      <c r="E36" s="79">
        <v>0</v>
      </c>
      <c r="F36" s="23">
        <f t="shared" si="4"/>
        <v>0</v>
      </c>
      <c r="G36" s="23">
        <f t="shared" si="4"/>
        <v>0</v>
      </c>
      <c r="H36" s="24"/>
      <c r="I36" s="25" t="str">
        <f t="shared" si="0"/>
        <v>Idrettslag 9</v>
      </c>
      <c r="J36" s="74"/>
      <c r="K36" s="75"/>
      <c r="L36" s="75"/>
      <c r="M36" s="75"/>
      <c r="N36" s="26">
        <f t="shared" si="1"/>
        <v>0</v>
      </c>
      <c r="O36" s="26">
        <f t="shared" si="2"/>
        <v>0</v>
      </c>
      <c r="P36" s="27">
        <f t="shared" si="3"/>
        <v>0</v>
      </c>
    </row>
    <row r="37" spans="1:18" x14ac:dyDescent="0.3">
      <c r="A37" s="77" t="s">
        <v>21</v>
      </c>
      <c r="B37" s="78">
        <v>0</v>
      </c>
      <c r="C37" s="78">
        <v>0</v>
      </c>
      <c r="D37" s="78">
        <v>0</v>
      </c>
      <c r="E37" s="79">
        <v>0</v>
      </c>
      <c r="F37" s="23">
        <f t="shared" si="4"/>
        <v>0</v>
      </c>
      <c r="G37" s="23">
        <f t="shared" si="4"/>
        <v>0</v>
      </c>
      <c r="H37" s="24"/>
      <c r="I37" s="25" t="str">
        <f t="shared" si="0"/>
        <v>Idrettslag 10</v>
      </c>
      <c r="J37" s="74"/>
      <c r="K37" s="75"/>
      <c r="L37" s="75"/>
      <c r="M37" s="75"/>
      <c r="N37" s="26">
        <f t="shared" si="1"/>
        <v>0</v>
      </c>
      <c r="O37" s="26">
        <f t="shared" si="2"/>
        <v>0</v>
      </c>
      <c r="P37" s="27">
        <f t="shared" si="3"/>
        <v>0</v>
      </c>
    </row>
    <row r="38" spans="1:18" x14ac:dyDescent="0.3">
      <c r="A38" s="77" t="s">
        <v>22</v>
      </c>
      <c r="B38" s="78">
        <v>0</v>
      </c>
      <c r="C38" s="78">
        <v>0</v>
      </c>
      <c r="D38" s="78">
        <v>0</v>
      </c>
      <c r="E38" s="79">
        <v>0</v>
      </c>
      <c r="F38" s="23">
        <f t="shared" si="4"/>
        <v>0</v>
      </c>
      <c r="G38" s="23">
        <f t="shared" si="4"/>
        <v>0</v>
      </c>
      <c r="H38" s="24"/>
      <c r="I38" s="25" t="str">
        <f t="shared" si="0"/>
        <v>Idrettslag 11</v>
      </c>
      <c r="J38" s="74"/>
      <c r="K38" s="75"/>
      <c r="L38" s="75"/>
      <c r="M38" s="75"/>
      <c r="N38" s="26">
        <f t="shared" si="1"/>
        <v>0</v>
      </c>
      <c r="O38" s="26">
        <f t="shared" si="2"/>
        <v>0</v>
      </c>
      <c r="P38" s="27">
        <f t="shared" si="3"/>
        <v>0</v>
      </c>
    </row>
    <row r="39" spans="1:18" x14ac:dyDescent="0.3">
      <c r="A39" s="77" t="s">
        <v>23</v>
      </c>
      <c r="B39" s="78">
        <v>0</v>
      </c>
      <c r="C39" s="78">
        <v>0</v>
      </c>
      <c r="D39" s="78">
        <v>0</v>
      </c>
      <c r="E39" s="79">
        <v>0</v>
      </c>
      <c r="F39" s="23">
        <f t="shared" si="4"/>
        <v>0</v>
      </c>
      <c r="G39" s="23">
        <f t="shared" si="4"/>
        <v>0</v>
      </c>
      <c r="H39" s="24"/>
      <c r="I39" s="25" t="str">
        <f t="shared" si="0"/>
        <v>Idrettslag 12</v>
      </c>
      <c r="J39" s="74"/>
      <c r="K39" s="75"/>
      <c r="L39" s="75"/>
      <c r="M39" s="75"/>
      <c r="N39" s="26">
        <f t="shared" si="1"/>
        <v>0</v>
      </c>
      <c r="O39" s="26">
        <f t="shared" si="2"/>
        <v>0</v>
      </c>
      <c r="P39" s="27">
        <f t="shared" si="3"/>
        <v>0</v>
      </c>
    </row>
    <row r="40" spans="1:18" x14ac:dyDescent="0.3">
      <c r="A40" s="77" t="s">
        <v>24</v>
      </c>
      <c r="B40" s="78">
        <v>0</v>
      </c>
      <c r="C40" s="78">
        <v>0</v>
      </c>
      <c r="D40" s="78">
        <v>0</v>
      </c>
      <c r="E40" s="79">
        <v>0</v>
      </c>
      <c r="F40" s="23">
        <f t="shared" si="4"/>
        <v>0</v>
      </c>
      <c r="G40" s="23">
        <f t="shared" si="4"/>
        <v>0</v>
      </c>
      <c r="H40" s="24"/>
      <c r="I40" s="25" t="str">
        <f t="shared" si="0"/>
        <v>Idrettslag 13</v>
      </c>
      <c r="J40" s="74"/>
      <c r="K40" s="75"/>
      <c r="L40" s="75"/>
      <c r="M40" s="75"/>
      <c r="N40" s="26">
        <f t="shared" si="1"/>
        <v>0</v>
      </c>
      <c r="O40" s="26">
        <f t="shared" si="2"/>
        <v>0</v>
      </c>
      <c r="P40" s="27">
        <f t="shared" si="3"/>
        <v>0</v>
      </c>
    </row>
    <row r="41" spans="1:18" x14ac:dyDescent="0.3">
      <c r="A41" s="77" t="s">
        <v>25</v>
      </c>
      <c r="B41" s="78">
        <v>0</v>
      </c>
      <c r="C41" s="78">
        <v>0</v>
      </c>
      <c r="D41" s="78">
        <v>0</v>
      </c>
      <c r="E41" s="79">
        <v>0</v>
      </c>
      <c r="F41" s="23">
        <f t="shared" si="4"/>
        <v>0</v>
      </c>
      <c r="G41" s="23">
        <f t="shared" si="4"/>
        <v>0</v>
      </c>
      <c r="H41" s="24"/>
      <c r="I41" s="25" t="str">
        <f t="shared" si="0"/>
        <v>Idrettslag 14</v>
      </c>
      <c r="J41" s="74"/>
      <c r="K41" s="75"/>
      <c r="L41" s="75"/>
      <c r="M41" s="75"/>
      <c r="N41" s="26">
        <f t="shared" si="1"/>
        <v>0</v>
      </c>
      <c r="O41" s="26">
        <f t="shared" si="2"/>
        <v>0</v>
      </c>
      <c r="P41" s="27">
        <f t="shared" si="3"/>
        <v>0</v>
      </c>
    </row>
    <row r="42" spans="1:18" x14ac:dyDescent="0.3">
      <c r="A42" s="77" t="s">
        <v>26</v>
      </c>
      <c r="B42" s="78">
        <v>0</v>
      </c>
      <c r="C42" s="78">
        <v>0</v>
      </c>
      <c r="D42" s="78">
        <v>0</v>
      </c>
      <c r="E42" s="79">
        <v>0</v>
      </c>
      <c r="F42" s="23">
        <f t="shared" si="4"/>
        <v>0</v>
      </c>
      <c r="G42" s="23">
        <f t="shared" si="4"/>
        <v>0</v>
      </c>
      <c r="H42" s="24"/>
      <c r="I42" s="25" t="str">
        <f t="shared" si="0"/>
        <v>Idrettslag 15</v>
      </c>
      <c r="J42" s="74"/>
      <c r="K42" s="75"/>
      <c r="L42" s="75"/>
      <c r="M42" s="75"/>
      <c r="N42" s="26">
        <f t="shared" si="1"/>
        <v>0</v>
      </c>
      <c r="O42" s="26">
        <f t="shared" si="2"/>
        <v>0</v>
      </c>
      <c r="P42" s="27">
        <f t="shared" si="3"/>
        <v>0</v>
      </c>
    </row>
    <row r="43" spans="1:18" x14ac:dyDescent="0.3">
      <c r="A43" s="77" t="s">
        <v>27</v>
      </c>
      <c r="B43" s="78">
        <v>0</v>
      </c>
      <c r="C43" s="78">
        <v>0</v>
      </c>
      <c r="D43" s="78">
        <v>0</v>
      </c>
      <c r="E43" s="79">
        <v>0</v>
      </c>
      <c r="F43" s="23">
        <f t="shared" si="4"/>
        <v>0</v>
      </c>
      <c r="G43" s="23">
        <f t="shared" si="4"/>
        <v>0</v>
      </c>
      <c r="H43" s="24"/>
      <c r="I43" s="25" t="str">
        <f t="shared" si="0"/>
        <v>Idrettslag 16</v>
      </c>
      <c r="J43" s="74"/>
      <c r="K43" s="75"/>
      <c r="L43" s="75"/>
      <c r="M43" s="75"/>
      <c r="N43" s="26">
        <f t="shared" si="1"/>
        <v>0</v>
      </c>
      <c r="O43" s="26">
        <f t="shared" si="2"/>
        <v>0</v>
      </c>
      <c r="P43" s="27">
        <f t="shared" si="3"/>
        <v>0</v>
      </c>
    </row>
    <row r="44" spans="1:18" x14ac:dyDescent="0.3">
      <c r="A44" s="77" t="s">
        <v>28</v>
      </c>
      <c r="B44" s="78">
        <v>0</v>
      </c>
      <c r="C44" s="78">
        <v>0</v>
      </c>
      <c r="D44" s="78">
        <v>0</v>
      </c>
      <c r="E44" s="79">
        <v>0</v>
      </c>
      <c r="F44" s="23">
        <f t="shared" si="4"/>
        <v>0</v>
      </c>
      <c r="G44" s="23">
        <f t="shared" si="4"/>
        <v>0</v>
      </c>
      <c r="H44" s="24"/>
      <c r="I44" s="25" t="str">
        <f t="shared" si="0"/>
        <v>Idrettslag 17</v>
      </c>
      <c r="J44" s="74"/>
      <c r="K44" s="75"/>
      <c r="L44" s="75"/>
      <c r="M44" s="75"/>
      <c r="N44" s="26">
        <f t="shared" si="1"/>
        <v>0</v>
      </c>
      <c r="O44" s="26">
        <f t="shared" si="2"/>
        <v>0</v>
      </c>
      <c r="P44" s="27">
        <f t="shared" si="3"/>
        <v>0</v>
      </c>
    </row>
    <row r="45" spans="1:18" x14ac:dyDescent="0.3">
      <c r="A45" s="77" t="s">
        <v>29</v>
      </c>
      <c r="B45" s="78">
        <v>0</v>
      </c>
      <c r="C45" s="78">
        <v>0</v>
      </c>
      <c r="D45" s="78">
        <v>0</v>
      </c>
      <c r="E45" s="79">
        <v>0</v>
      </c>
      <c r="F45" s="23">
        <f t="shared" si="4"/>
        <v>0</v>
      </c>
      <c r="G45" s="23">
        <f t="shared" si="4"/>
        <v>0</v>
      </c>
      <c r="H45" s="24"/>
      <c r="I45" s="25" t="str">
        <f t="shared" si="0"/>
        <v>Idrettslag 18</v>
      </c>
      <c r="J45" s="74"/>
      <c r="K45" s="75"/>
      <c r="L45" s="75"/>
      <c r="M45" s="75"/>
      <c r="N45" s="26">
        <f t="shared" si="1"/>
        <v>0</v>
      </c>
      <c r="O45" s="26">
        <f t="shared" si="2"/>
        <v>0</v>
      </c>
      <c r="P45" s="27">
        <f t="shared" si="3"/>
        <v>0</v>
      </c>
    </row>
    <row r="46" spans="1:18" x14ac:dyDescent="0.3">
      <c r="A46" s="77" t="s">
        <v>30</v>
      </c>
      <c r="B46" s="78">
        <v>0</v>
      </c>
      <c r="C46" s="78">
        <v>0</v>
      </c>
      <c r="D46" s="78">
        <v>0</v>
      </c>
      <c r="E46" s="79">
        <v>0</v>
      </c>
      <c r="F46" s="23">
        <f t="shared" si="4"/>
        <v>0</v>
      </c>
      <c r="G46" s="23">
        <f t="shared" si="4"/>
        <v>0</v>
      </c>
      <c r="H46" s="24"/>
      <c r="I46" s="25" t="str">
        <f t="shared" si="0"/>
        <v>Idrettslag 19</v>
      </c>
      <c r="J46" s="74"/>
      <c r="K46" s="75"/>
      <c r="L46" s="75"/>
      <c r="M46" s="75"/>
      <c r="N46" s="26">
        <f t="shared" si="1"/>
        <v>0</v>
      </c>
      <c r="O46" s="26">
        <f t="shared" si="2"/>
        <v>0</v>
      </c>
      <c r="P46" s="27">
        <f t="shared" si="3"/>
        <v>0</v>
      </c>
    </row>
    <row r="47" spans="1:18" x14ac:dyDescent="0.3">
      <c r="A47" s="77" t="s">
        <v>31</v>
      </c>
      <c r="B47" s="78">
        <v>0</v>
      </c>
      <c r="C47" s="78">
        <v>0</v>
      </c>
      <c r="D47" s="78">
        <v>0</v>
      </c>
      <c r="E47" s="79">
        <v>0</v>
      </c>
      <c r="F47" s="23">
        <f t="shared" si="4"/>
        <v>0</v>
      </c>
      <c r="G47" s="23">
        <f t="shared" si="4"/>
        <v>0</v>
      </c>
      <c r="H47" s="24"/>
      <c r="I47" s="25" t="str">
        <f t="shared" si="0"/>
        <v>Idrettslag 20</v>
      </c>
      <c r="J47" s="74"/>
      <c r="K47" s="75"/>
      <c r="L47" s="75"/>
      <c r="M47" s="75"/>
      <c r="N47" s="26">
        <f t="shared" si="1"/>
        <v>0</v>
      </c>
      <c r="O47" s="26">
        <f t="shared" si="2"/>
        <v>0</v>
      </c>
      <c r="P47" s="27">
        <f t="shared" si="3"/>
        <v>0</v>
      </c>
    </row>
    <row r="48" spans="1:18" x14ac:dyDescent="0.3">
      <c r="A48" s="77" t="s">
        <v>32</v>
      </c>
      <c r="B48" s="78">
        <v>0</v>
      </c>
      <c r="C48" s="78">
        <v>0</v>
      </c>
      <c r="D48" s="78">
        <v>0</v>
      </c>
      <c r="E48" s="79">
        <v>0</v>
      </c>
      <c r="F48" s="23">
        <f t="shared" si="4"/>
        <v>0</v>
      </c>
      <c r="G48" s="23">
        <f t="shared" si="4"/>
        <v>0</v>
      </c>
      <c r="H48" s="24"/>
      <c r="I48" s="25" t="str">
        <f t="shared" si="0"/>
        <v>Idrettslag 21</v>
      </c>
      <c r="J48" s="76"/>
      <c r="K48" s="75"/>
      <c r="L48" s="75"/>
      <c r="M48" s="75"/>
      <c r="N48" s="26">
        <f t="shared" si="1"/>
        <v>0</v>
      </c>
      <c r="O48" s="26">
        <f t="shared" si="2"/>
        <v>0</v>
      </c>
      <c r="P48" s="27">
        <f t="shared" si="3"/>
        <v>0</v>
      </c>
    </row>
    <row r="49" spans="1:16" x14ac:dyDescent="0.3">
      <c r="A49" s="77" t="s">
        <v>33</v>
      </c>
      <c r="B49" s="78">
        <v>0</v>
      </c>
      <c r="C49" s="78">
        <v>0</v>
      </c>
      <c r="D49" s="78">
        <v>0</v>
      </c>
      <c r="E49" s="79">
        <v>0</v>
      </c>
      <c r="F49" s="23">
        <f t="shared" si="4"/>
        <v>0</v>
      </c>
      <c r="G49" s="23">
        <f t="shared" si="4"/>
        <v>0</v>
      </c>
      <c r="H49" s="24"/>
      <c r="I49" s="25" t="str">
        <f t="shared" si="0"/>
        <v>Idrettslag 22</v>
      </c>
      <c r="J49" s="76"/>
      <c r="K49" s="75"/>
      <c r="L49" s="75"/>
      <c r="M49" s="75"/>
      <c r="N49" s="26">
        <f t="shared" si="1"/>
        <v>0</v>
      </c>
      <c r="O49" s="26">
        <f t="shared" si="2"/>
        <v>0</v>
      </c>
      <c r="P49" s="27">
        <f t="shared" si="3"/>
        <v>0</v>
      </c>
    </row>
    <row r="50" spans="1:16" x14ac:dyDescent="0.3">
      <c r="A50" s="77" t="s">
        <v>34</v>
      </c>
      <c r="B50" s="78">
        <v>0</v>
      </c>
      <c r="C50" s="78">
        <v>0</v>
      </c>
      <c r="D50" s="78">
        <v>0</v>
      </c>
      <c r="E50" s="79">
        <v>0</v>
      </c>
      <c r="F50" s="23">
        <f t="shared" si="4"/>
        <v>0</v>
      </c>
      <c r="G50" s="23">
        <f t="shared" si="4"/>
        <v>0</v>
      </c>
      <c r="H50" s="24"/>
      <c r="I50" s="25" t="str">
        <f t="shared" si="0"/>
        <v>Idrettslag 23</v>
      </c>
      <c r="J50" s="76"/>
      <c r="K50" s="75"/>
      <c r="L50" s="75"/>
      <c r="M50" s="75"/>
      <c r="N50" s="26">
        <f t="shared" si="1"/>
        <v>0</v>
      </c>
      <c r="O50" s="26">
        <f t="shared" si="2"/>
        <v>0</v>
      </c>
      <c r="P50" s="27">
        <f t="shared" si="3"/>
        <v>0</v>
      </c>
    </row>
    <row r="51" spans="1:16" x14ac:dyDescent="0.3">
      <c r="A51" s="77" t="s">
        <v>35</v>
      </c>
      <c r="B51" s="78">
        <v>0</v>
      </c>
      <c r="C51" s="78">
        <v>0</v>
      </c>
      <c r="D51" s="78">
        <v>0</v>
      </c>
      <c r="E51" s="79">
        <v>0</v>
      </c>
      <c r="F51" s="23">
        <f t="shared" si="4"/>
        <v>0</v>
      </c>
      <c r="G51" s="23">
        <f t="shared" si="4"/>
        <v>0</v>
      </c>
      <c r="H51" s="24"/>
      <c r="I51" s="25" t="str">
        <f t="shared" si="0"/>
        <v>Idrettslag 24</v>
      </c>
      <c r="J51" s="76"/>
      <c r="K51" s="75"/>
      <c r="L51" s="75"/>
      <c r="M51" s="75"/>
      <c r="N51" s="26">
        <f t="shared" si="1"/>
        <v>0</v>
      </c>
      <c r="O51" s="26">
        <f t="shared" si="2"/>
        <v>0</v>
      </c>
      <c r="P51" s="27">
        <f t="shared" si="3"/>
        <v>0</v>
      </c>
    </row>
    <row r="52" spans="1:16" x14ac:dyDescent="0.3">
      <c r="A52" s="77" t="s">
        <v>36</v>
      </c>
      <c r="B52" s="78">
        <v>0</v>
      </c>
      <c r="C52" s="78">
        <v>0</v>
      </c>
      <c r="D52" s="78">
        <v>0</v>
      </c>
      <c r="E52" s="79">
        <v>0</v>
      </c>
      <c r="F52" s="23">
        <f t="shared" si="4"/>
        <v>0</v>
      </c>
      <c r="G52" s="23">
        <f t="shared" si="4"/>
        <v>0</v>
      </c>
      <c r="H52" s="24"/>
      <c r="I52" s="25" t="str">
        <f t="shared" si="0"/>
        <v>Idrettslag 25</v>
      </c>
      <c r="J52" s="76"/>
      <c r="K52" s="75"/>
      <c r="L52" s="75"/>
      <c r="M52" s="75"/>
      <c r="N52" s="26">
        <f t="shared" si="1"/>
        <v>0</v>
      </c>
      <c r="O52" s="26">
        <f t="shared" si="2"/>
        <v>0</v>
      </c>
      <c r="P52" s="27">
        <f t="shared" si="3"/>
        <v>0</v>
      </c>
    </row>
    <row r="53" spans="1:16" x14ac:dyDescent="0.3">
      <c r="A53" s="77" t="s">
        <v>37</v>
      </c>
      <c r="B53" s="78">
        <v>0</v>
      </c>
      <c r="C53" s="78">
        <v>0</v>
      </c>
      <c r="D53" s="78">
        <v>0</v>
      </c>
      <c r="E53" s="79">
        <v>0</v>
      </c>
      <c r="F53" s="23">
        <f t="shared" si="4"/>
        <v>0</v>
      </c>
      <c r="G53" s="23">
        <f t="shared" si="4"/>
        <v>0</v>
      </c>
      <c r="H53" s="24"/>
      <c r="I53" s="25" t="str">
        <f t="shared" si="0"/>
        <v>Idrettslag 26</v>
      </c>
      <c r="J53" s="76"/>
      <c r="K53" s="75"/>
      <c r="L53" s="75"/>
      <c r="M53" s="75"/>
      <c r="N53" s="26">
        <f t="shared" si="1"/>
        <v>0</v>
      </c>
      <c r="O53" s="26">
        <f t="shared" si="2"/>
        <v>0</v>
      </c>
      <c r="P53" s="27">
        <f t="shared" si="3"/>
        <v>0</v>
      </c>
    </row>
    <row r="54" spans="1:16" x14ac:dyDescent="0.3">
      <c r="A54" s="77" t="s">
        <v>38</v>
      </c>
      <c r="B54" s="78">
        <v>0</v>
      </c>
      <c r="C54" s="78">
        <v>0</v>
      </c>
      <c r="D54" s="78">
        <v>0</v>
      </c>
      <c r="E54" s="79">
        <v>0</v>
      </c>
      <c r="F54" s="23">
        <f t="shared" si="4"/>
        <v>0</v>
      </c>
      <c r="G54" s="23">
        <f t="shared" si="4"/>
        <v>0</v>
      </c>
      <c r="H54" s="24"/>
      <c r="I54" s="25" t="str">
        <f t="shared" si="0"/>
        <v>Idrettslag 27</v>
      </c>
      <c r="J54" s="76"/>
      <c r="K54" s="75"/>
      <c r="L54" s="75"/>
      <c r="M54" s="75"/>
      <c r="N54" s="26">
        <f t="shared" si="1"/>
        <v>0</v>
      </c>
      <c r="O54" s="26">
        <f t="shared" si="2"/>
        <v>0</v>
      </c>
      <c r="P54" s="27">
        <f t="shared" si="3"/>
        <v>0</v>
      </c>
    </row>
    <row r="55" spans="1:16" x14ac:dyDescent="0.3">
      <c r="A55" s="77" t="s">
        <v>39</v>
      </c>
      <c r="B55" s="78">
        <v>0</v>
      </c>
      <c r="C55" s="78">
        <v>0</v>
      </c>
      <c r="D55" s="78">
        <v>0</v>
      </c>
      <c r="E55" s="79">
        <v>0</v>
      </c>
      <c r="F55" s="23">
        <f t="shared" si="4"/>
        <v>0</v>
      </c>
      <c r="G55" s="23">
        <f t="shared" si="4"/>
        <v>0</v>
      </c>
      <c r="H55" s="24"/>
      <c r="I55" s="25" t="str">
        <f t="shared" si="0"/>
        <v>Idrettslag 28</v>
      </c>
      <c r="J55" s="76"/>
      <c r="K55" s="75"/>
      <c r="L55" s="75"/>
      <c r="M55" s="75"/>
      <c r="N55" s="26">
        <f t="shared" si="1"/>
        <v>0</v>
      </c>
      <c r="O55" s="26">
        <f t="shared" si="2"/>
        <v>0</v>
      </c>
      <c r="P55" s="27">
        <f t="shared" si="3"/>
        <v>0</v>
      </c>
    </row>
    <row r="56" spans="1:16" x14ac:dyDescent="0.3">
      <c r="A56" s="77" t="s">
        <v>40</v>
      </c>
      <c r="B56" s="78">
        <v>0</v>
      </c>
      <c r="C56" s="78">
        <v>0</v>
      </c>
      <c r="D56" s="78">
        <v>0</v>
      </c>
      <c r="E56" s="79">
        <v>0</v>
      </c>
      <c r="F56" s="23">
        <f t="shared" si="4"/>
        <v>0</v>
      </c>
      <c r="G56" s="23">
        <f t="shared" si="4"/>
        <v>0</v>
      </c>
      <c r="H56" s="24"/>
      <c r="I56" s="25" t="str">
        <f t="shared" si="0"/>
        <v>Idrettslag 29</v>
      </c>
      <c r="J56" s="76"/>
      <c r="K56" s="75"/>
      <c r="L56" s="75"/>
      <c r="M56" s="75"/>
      <c r="N56" s="26">
        <f t="shared" si="1"/>
        <v>0</v>
      </c>
      <c r="O56" s="26">
        <f t="shared" si="2"/>
        <v>0</v>
      </c>
      <c r="P56" s="27">
        <f t="shared" si="3"/>
        <v>0</v>
      </c>
    </row>
    <row r="57" spans="1:16" x14ac:dyDescent="0.3">
      <c r="A57" s="77" t="s">
        <v>41</v>
      </c>
      <c r="B57" s="78">
        <v>0</v>
      </c>
      <c r="C57" s="78">
        <v>0</v>
      </c>
      <c r="D57" s="78">
        <v>0</v>
      </c>
      <c r="E57" s="79">
        <v>0</v>
      </c>
      <c r="F57" s="23">
        <f t="shared" si="4"/>
        <v>0</v>
      </c>
      <c r="G57" s="23">
        <f t="shared" si="4"/>
        <v>0</v>
      </c>
      <c r="H57" s="24"/>
      <c r="I57" s="25" t="str">
        <f t="shared" si="0"/>
        <v>Idrettslag 30</v>
      </c>
      <c r="J57" s="76"/>
      <c r="K57" s="75"/>
      <c r="L57" s="75"/>
      <c r="M57" s="75"/>
      <c r="N57" s="26">
        <f t="shared" si="1"/>
        <v>0</v>
      </c>
      <c r="O57" s="26">
        <f t="shared" si="2"/>
        <v>0</v>
      </c>
      <c r="P57" s="27">
        <f t="shared" si="3"/>
        <v>0</v>
      </c>
    </row>
    <row r="58" spans="1:16" x14ac:dyDescent="0.3">
      <c r="A58" s="77" t="s">
        <v>42</v>
      </c>
      <c r="B58" s="78">
        <v>0</v>
      </c>
      <c r="C58" s="78">
        <v>0</v>
      </c>
      <c r="D58" s="78">
        <v>0</v>
      </c>
      <c r="E58" s="79">
        <v>0</v>
      </c>
      <c r="F58" s="23">
        <f t="shared" si="4"/>
        <v>0</v>
      </c>
      <c r="G58" s="23">
        <f t="shared" si="4"/>
        <v>0</v>
      </c>
      <c r="H58" s="24"/>
      <c r="I58" s="25" t="str">
        <f t="shared" si="0"/>
        <v>Idrettslag 31</v>
      </c>
      <c r="J58" s="76"/>
      <c r="K58" s="75"/>
      <c r="L58" s="75"/>
      <c r="M58" s="75"/>
      <c r="N58" s="26">
        <f t="shared" si="1"/>
        <v>0</v>
      </c>
      <c r="O58" s="26">
        <f t="shared" si="2"/>
        <v>0</v>
      </c>
      <c r="P58" s="27">
        <f t="shared" si="3"/>
        <v>0</v>
      </c>
    </row>
    <row r="59" spans="1:16" x14ac:dyDescent="0.3">
      <c r="A59" s="77" t="s">
        <v>43</v>
      </c>
      <c r="B59" s="78">
        <v>0</v>
      </c>
      <c r="C59" s="78">
        <v>0</v>
      </c>
      <c r="D59" s="78">
        <v>0</v>
      </c>
      <c r="E59" s="79">
        <v>0</v>
      </c>
      <c r="F59" s="23">
        <f t="shared" si="4"/>
        <v>0</v>
      </c>
      <c r="G59" s="23">
        <f t="shared" si="4"/>
        <v>0</v>
      </c>
      <c r="H59" s="24"/>
      <c r="I59" s="25" t="str">
        <f t="shared" si="0"/>
        <v>Idrettslag 32</v>
      </c>
      <c r="J59" s="76"/>
      <c r="K59" s="75"/>
      <c r="L59" s="75"/>
      <c r="M59" s="75"/>
      <c r="N59" s="26">
        <f t="shared" si="1"/>
        <v>0</v>
      </c>
      <c r="O59" s="26">
        <f t="shared" si="2"/>
        <v>0</v>
      </c>
      <c r="P59" s="27">
        <f t="shared" si="3"/>
        <v>0</v>
      </c>
    </row>
    <row r="60" spans="1:16" x14ac:dyDescent="0.3">
      <c r="A60" s="77" t="s">
        <v>44</v>
      </c>
      <c r="B60" s="78">
        <v>0</v>
      </c>
      <c r="C60" s="78">
        <v>0</v>
      </c>
      <c r="D60" s="78">
        <v>0</v>
      </c>
      <c r="E60" s="79">
        <v>0</v>
      </c>
      <c r="F60" s="23">
        <f t="shared" si="4"/>
        <v>0</v>
      </c>
      <c r="G60" s="23">
        <f t="shared" si="4"/>
        <v>0</v>
      </c>
      <c r="H60" s="24"/>
      <c r="I60" s="25" t="str">
        <f t="shared" si="0"/>
        <v>Idrettslag 33</v>
      </c>
      <c r="J60" s="76"/>
      <c r="K60" s="75"/>
      <c r="L60" s="75"/>
      <c r="M60" s="75"/>
      <c r="N60" s="26">
        <f t="shared" si="1"/>
        <v>0</v>
      </c>
      <c r="O60" s="26">
        <f t="shared" si="2"/>
        <v>0</v>
      </c>
      <c r="P60" s="27">
        <f t="shared" si="3"/>
        <v>0</v>
      </c>
    </row>
    <row r="61" spans="1:16" x14ac:dyDescent="0.3">
      <c r="A61" s="77" t="s">
        <v>45</v>
      </c>
      <c r="B61" s="78">
        <v>0</v>
      </c>
      <c r="C61" s="78">
        <v>0</v>
      </c>
      <c r="D61" s="78">
        <v>0</v>
      </c>
      <c r="E61" s="79">
        <v>0</v>
      </c>
      <c r="F61" s="23">
        <f t="shared" si="4"/>
        <v>0</v>
      </c>
      <c r="G61" s="23">
        <f t="shared" si="4"/>
        <v>0</v>
      </c>
      <c r="H61" s="24"/>
      <c r="I61" s="25" t="str">
        <f t="shared" si="0"/>
        <v>Idrettslag 34</v>
      </c>
      <c r="J61" s="76"/>
      <c r="K61" s="75"/>
      <c r="L61" s="75"/>
      <c r="M61" s="75"/>
      <c r="N61" s="26">
        <f t="shared" si="1"/>
        <v>0</v>
      </c>
      <c r="O61" s="26">
        <f t="shared" si="2"/>
        <v>0</v>
      </c>
      <c r="P61" s="27">
        <f t="shared" si="3"/>
        <v>0</v>
      </c>
    </row>
    <row r="62" spans="1:16" x14ac:dyDescent="0.3">
      <c r="A62" s="77" t="s">
        <v>46</v>
      </c>
      <c r="B62" s="78">
        <v>0</v>
      </c>
      <c r="C62" s="78">
        <v>0</v>
      </c>
      <c r="D62" s="78">
        <v>0</v>
      </c>
      <c r="E62" s="79">
        <v>0</v>
      </c>
      <c r="F62" s="23">
        <f t="shared" si="4"/>
        <v>0</v>
      </c>
      <c r="G62" s="23">
        <f t="shared" si="4"/>
        <v>0</v>
      </c>
      <c r="H62" s="24"/>
      <c r="I62" s="25" t="str">
        <f t="shared" si="0"/>
        <v>Idrettslag 35</v>
      </c>
      <c r="J62" s="76"/>
      <c r="K62" s="75"/>
      <c r="L62" s="75"/>
      <c r="M62" s="75"/>
      <c r="N62" s="26">
        <f t="shared" si="1"/>
        <v>0</v>
      </c>
      <c r="O62" s="26">
        <f t="shared" si="2"/>
        <v>0</v>
      </c>
      <c r="P62" s="27">
        <f t="shared" si="3"/>
        <v>0</v>
      </c>
    </row>
    <row r="63" spans="1:16" x14ac:dyDescent="0.3">
      <c r="A63" s="77" t="s">
        <v>47</v>
      </c>
      <c r="B63" s="78">
        <v>0</v>
      </c>
      <c r="C63" s="78">
        <v>0</v>
      </c>
      <c r="D63" s="78">
        <v>0</v>
      </c>
      <c r="E63" s="79">
        <v>0</v>
      </c>
      <c r="F63" s="23">
        <f t="shared" si="4"/>
        <v>0</v>
      </c>
      <c r="G63" s="23">
        <f t="shared" si="4"/>
        <v>0</v>
      </c>
      <c r="H63" s="24"/>
      <c r="I63" s="25" t="str">
        <f t="shared" si="0"/>
        <v>Idrettslag 36</v>
      </c>
      <c r="J63" s="76"/>
      <c r="K63" s="75"/>
      <c r="L63" s="75"/>
      <c r="M63" s="75"/>
      <c r="N63" s="26">
        <f t="shared" si="1"/>
        <v>0</v>
      </c>
      <c r="O63" s="26">
        <f t="shared" si="2"/>
        <v>0</v>
      </c>
      <c r="P63" s="27">
        <f t="shared" si="3"/>
        <v>0</v>
      </c>
    </row>
    <row r="64" spans="1:16" x14ac:dyDescent="0.3">
      <c r="A64" s="77" t="s">
        <v>48</v>
      </c>
      <c r="B64" s="78">
        <v>0</v>
      </c>
      <c r="C64" s="78">
        <v>0</v>
      </c>
      <c r="D64" s="78">
        <v>0</v>
      </c>
      <c r="E64" s="79">
        <v>0</v>
      </c>
      <c r="F64" s="23">
        <f t="shared" si="4"/>
        <v>0</v>
      </c>
      <c r="G64" s="23">
        <f t="shared" si="4"/>
        <v>0</v>
      </c>
      <c r="H64" s="24"/>
      <c r="I64" s="25" t="str">
        <f t="shared" si="0"/>
        <v>Idrettslag 37</v>
      </c>
      <c r="J64" s="76"/>
      <c r="K64" s="75"/>
      <c r="L64" s="75"/>
      <c r="M64" s="75"/>
      <c r="N64" s="26">
        <f t="shared" si="1"/>
        <v>0</v>
      </c>
      <c r="O64" s="26">
        <f t="shared" si="2"/>
        <v>0</v>
      </c>
      <c r="P64" s="27">
        <f t="shared" si="3"/>
        <v>0</v>
      </c>
    </row>
    <row r="65" spans="1:16" x14ac:dyDescent="0.3">
      <c r="A65" s="77" t="s">
        <v>49</v>
      </c>
      <c r="B65" s="78">
        <v>0</v>
      </c>
      <c r="C65" s="78">
        <v>0</v>
      </c>
      <c r="D65" s="78">
        <v>0</v>
      </c>
      <c r="E65" s="79">
        <v>0</v>
      </c>
      <c r="F65" s="23">
        <f t="shared" si="4"/>
        <v>0</v>
      </c>
      <c r="G65" s="23">
        <f t="shared" si="4"/>
        <v>0</v>
      </c>
      <c r="H65" s="24"/>
      <c r="I65" s="25" t="str">
        <f t="shared" si="0"/>
        <v>Idrettslag 38</v>
      </c>
      <c r="J65" s="76"/>
      <c r="K65" s="75"/>
      <c r="L65" s="75"/>
      <c r="M65" s="75"/>
      <c r="N65" s="26">
        <f t="shared" si="1"/>
        <v>0</v>
      </c>
      <c r="O65" s="26">
        <f t="shared" si="2"/>
        <v>0</v>
      </c>
      <c r="P65" s="27">
        <f t="shared" si="3"/>
        <v>0</v>
      </c>
    </row>
    <row r="66" spans="1:16" x14ac:dyDescent="0.3">
      <c r="A66" s="77" t="s">
        <v>50</v>
      </c>
      <c r="B66" s="78">
        <v>0</v>
      </c>
      <c r="C66" s="78">
        <v>0</v>
      </c>
      <c r="D66" s="78">
        <v>0</v>
      </c>
      <c r="E66" s="79">
        <v>0</v>
      </c>
      <c r="F66" s="23">
        <f t="shared" si="4"/>
        <v>0</v>
      </c>
      <c r="G66" s="23">
        <f t="shared" si="4"/>
        <v>0</v>
      </c>
      <c r="H66" s="24"/>
      <c r="I66" s="25" t="s">
        <v>50</v>
      </c>
      <c r="J66" s="76"/>
      <c r="K66" s="75"/>
      <c r="L66" s="75"/>
      <c r="M66" s="75"/>
      <c r="N66" s="26">
        <f t="shared" si="1"/>
        <v>0</v>
      </c>
      <c r="O66" s="26">
        <f t="shared" si="2"/>
        <v>0</v>
      </c>
      <c r="P66" s="27">
        <f t="shared" si="3"/>
        <v>0</v>
      </c>
    </row>
    <row r="67" spans="1:16" x14ac:dyDescent="0.3">
      <c r="A67" s="77" t="s">
        <v>51</v>
      </c>
      <c r="B67" s="78">
        <v>0</v>
      </c>
      <c r="C67" s="78">
        <v>0</v>
      </c>
      <c r="D67" s="78">
        <v>0</v>
      </c>
      <c r="E67" s="79">
        <v>0</v>
      </c>
      <c r="F67" s="23">
        <f t="shared" si="4"/>
        <v>0</v>
      </c>
      <c r="G67" s="23">
        <f t="shared" si="4"/>
        <v>0</v>
      </c>
      <c r="H67" s="24"/>
      <c r="I67" s="25" t="str">
        <f>A67</f>
        <v>Idrettslag 40</v>
      </c>
      <c r="J67" s="76"/>
      <c r="K67" s="75"/>
      <c r="L67" s="75"/>
      <c r="M67" s="75"/>
      <c r="N67" s="26">
        <f t="shared" si="1"/>
        <v>0</v>
      </c>
      <c r="O67" s="26">
        <f t="shared" si="2"/>
        <v>0</v>
      </c>
      <c r="P67" s="27">
        <f t="shared" si="3"/>
        <v>0</v>
      </c>
    </row>
    <row r="68" spans="1:16" s="2" customFormat="1" ht="19.5" thickBot="1" x14ac:dyDescent="0.35">
      <c r="A68" s="28" t="s">
        <v>82</v>
      </c>
      <c r="B68" s="29"/>
      <c r="C68" s="29"/>
      <c r="D68" s="29"/>
      <c r="E68" s="29"/>
      <c r="F68" s="30">
        <f>SUM(F28:F67)</f>
        <v>18</v>
      </c>
      <c r="G68" s="30">
        <f t="shared" ref="G68" si="5">SUM(G28:G67)</f>
        <v>40</v>
      </c>
      <c r="H68" s="31"/>
      <c r="I68" s="32"/>
      <c r="J68" s="33">
        <f t="shared" ref="J68:N68" si="6">SUM(J28:J67)</f>
        <v>7500</v>
      </c>
      <c r="K68" s="33">
        <f t="shared" si="6"/>
        <v>10000</v>
      </c>
      <c r="L68" s="33">
        <f t="shared" si="6"/>
        <v>2000</v>
      </c>
      <c r="M68" s="33">
        <f t="shared" si="6"/>
        <v>2000</v>
      </c>
      <c r="N68" s="33">
        <f t="shared" si="6"/>
        <v>31666.666666666672</v>
      </c>
      <c r="O68" s="33">
        <f>SUM(O28:O67)</f>
        <v>41833.33666666667</v>
      </c>
      <c r="P68" s="34">
        <f>SUM(P28:P67)</f>
        <v>95000</v>
      </c>
    </row>
    <row r="69" spans="1:16" x14ac:dyDescent="0.3">
      <c r="A69" s="6"/>
      <c r="B69" s="6"/>
      <c r="C69" s="6"/>
      <c r="D69" s="6"/>
      <c r="E69" s="6"/>
      <c r="F69" s="6"/>
      <c r="G69" s="6"/>
      <c r="H69" s="6"/>
      <c r="I69" s="35"/>
      <c r="J69" s="35"/>
      <c r="K69" s="35"/>
      <c r="L69" s="35"/>
      <c r="M69" s="35"/>
      <c r="N69" s="35"/>
      <c r="O69" s="35"/>
    </row>
    <row r="70" spans="1:16" x14ac:dyDescent="0.3">
      <c r="A70" s="6"/>
      <c r="B70" s="6"/>
      <c r="C70" s="6"/>
      <c r="D70" s="6"/>
      <c r="E70" s="6"/>
      <c r="F70" s="6"/>
      <c r="G70" s="6"/>
      <c r="H70" s="6"/>
      <c r="I70" s="35"/>
      <c r="J70" s="35"/>
      <c r="K70" s="35"/>
      <c r="L70" s="35"/>
      <c r="M70" s="35"/>
      <c r="N70" s="35"/>
      <c r="O70" s="35"/>
    </row>
  </sheetData>
  <sheetProtection sheet="1" objects="1" scenarios="1"/>
  <mergeCells count="23">
    <mergeCell ref="J13:N13"/>
    <mergeCell ref="J14:N14"/>
    <mergeCell ref="J7:N7"/>
    <mergeCell ref="J2:N2"/>
    <mergeCell ref="J3:N3"/>
    <mergeCell ref="J4:N4"/>
    <mergeCell ref="J5:N5"/>
    <mergeCell ref="J6:N6"/>
    <mergeCell ref="J8:N8"/>
    <mergeCell ref="J9:N9"/>
    <mergeCell ref="J10:N10"/>
    <mergeCell ref="J11:N11"/>
    <mergeCell ref="J12:N12"/>
    <mergeCell ref="J20:N20"/>
    <mergeCell ref="J21:N21"/>
    <mergeCell ref="B26:C26"/>
    <mergeCell ref="F26:G26"/>
    <mergeCell ref="A15:I16"/>
    <mergeCell ref="J15:N15"/>
    <mergeCell ref="J16:N16"/>
    <mergeCell ref="J17:N17"/>
    <mergeCell ref="J19:N19"/>
    <mergeCell ref="J18:N18"/>
  </mergeCells>
  <printOptions gridLines="1"/>
  <pageMargins left="0.31496062992125984" right="0" top="0.78740157480314965" bottom="0.78740157480314965" header="0.31496062992125984" footer="0.31496062992125984"/>
  <pageSetup paperSize="9" scale="6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d0cd29b0b19f4d6f3a8f4b001ddb00e2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d844c906451e5f5b43afc9af58581896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3389f07-aab5-4566-9cba-23d4ebe277c6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 xsi:nil="true"/>
    <SharedWithUsers xmlns="9d2c2683-8c36-4351-aa30-ed53450a6b9e">
      <UserInfo>
        <DisplayName>Veum, Anja</DisplayName>
        <AccountId>21</AccountId>
        <AccountType/>
      </UserInfo>
      <UserInfo>
        <DisplayName>Andreassen, Mads</DisplayName>
        <AccountId>13</AccountId>
        <AccountType/>
      </UserInfo>
    </SharedWithUsers>
    <lcf76f155ced4ddcb4097134ff3c332f xmlns="8fa3b00c-49de-465c-b2ad-5dc8ee6aed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0819E2-893C-4956-A0DD-C172406FE4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BEF778-EEE7-48BF-A0CC-3289D072C3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3b00c-49de-465c-b2ad-5dc8ee6aed33"/>
    <ds:schemaRef ds:uri="9d2c2683-8c36-4351-aa30-ed53450a6b9e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E9E17A-E7A3-4E0C-91EE-5B721F3A2B23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8fa3b00c-49de-465c-b2ad-5dc8ee6aed33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9e538389-cabc-4d4e-918a-8beb7ac0ecaa"/>
    <ds:schemaRef ds:uri="9d2c2683-8c36-4351-aa30-ed53450a6b9e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Enkel fordelingsmodell</vt:lpstr>
      <vt:lpstr>Avansert fordelingsmodell</vt:lpstr>
      <vt:lpstr>'Avansert fordelingsmodell'!Utskriftsområde</vt:lpstr>
      <vt:lpstr>'Enkel fordelingsmodell'!Utskriftsområde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Benjaminsen, Erling</dc:creator>
  <cp:keywords/>
  <dc:description/>
  <cp:lastModifiedBy>Hurrød, Line</cp:lastModifiedBy>
  <cp:revision/>
  <dcterms:created xsi:type="dcterms:W3CDTF">2017-10-27T09:35:53Z</dcterms:created>
  <dcterms:modified xsi:type="dcterms:W3CDTF">2025-01-15T13:37:13Z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OrgTilhorighet">
    <vt:lpwstr>51;#IK14 Sogn og Fjordane Idrettskrins|f161e054-d181-495f-8ccb-42623c566ee2</vt:lpwstr>
  </property>
  <property fmtid="{D5CDD505-2E9C-101B-9397-08002B2CF9AE}" pid="4" name="Dokumentkategori">
    <vt:lpwstr/>
  </property>
  <property fmtid="{D5CDD505-2E9C-101B-9397-08002B2CF9AE}" pid="5" name="_dlc_DocIdItemGuid">
    <vt:lpwstr>02173e76-387c-44fc-aa2e-da053598f75d</vt:lpwstr>
  </property>
  <property fmtid="{D5CDD505-2E9C-101B-9397-08002B2CF9AE}" pid="6" name="MediaServiceImageTags">
    <vt:lpwstr/>
  </property>
</Properties>
</file>